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0490" windowHeight="7455" firstSheet="1" activeTab="7"/>
  </bookViews>
  <sheets>
    <sheet name="Иш хақи ва бошқа харажатлар " sheetId="14" r:id="rId1"/>
    <sheet name="БАЛАНС " sheetId="12" r:id="rId2"/>
    <sheet name="тендерлар" sheetId="7" r:id="rId3"/>
    <sheet name="капитал кўйилма" sheetId="9" r:id="rId4"/>
    <sheet name="биржадан танлов  " sheetId="10" r:id="rId5"/>
    <sheet name="авто маълумот" sheetId="15" r:id="rId6"/>
    <sheet name="ХИЗМАТ САФАРИ ХАРАЖАТЛАРИ" sheetId="16" r:id="rId7"/>
    <sheet name=" Чет эл мехмонлари Хизмат сафар" sheetId="17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2"/>
  <c r="C19"/>
  <c r="C17"/>
  <c r="J26" i="14"/>
  <c r="I26"/>
  <c r="H26"/>
  <c r="G26"/>
  <c r="F26"/>
  <c r="D25"/>
  <c r="D24"/>
  <c r="D23"/>
  <c r="D22"/>
  <c r="D21"/>
  <c r="D20"/>
  <c r="D19"/>
  <c r="D18"/>
  <c r="D17"/>
  <c r="E16"/>
  <c r="D16" s="1"/>
  <c r="D15"/>
  <c r="D14"/>
  <c r="D13"/>
  <c r="D12"/>
  <c r="D11"/>
  <c r="D10"/>
  <c r="D9"/>
  <c r="E8"/>
  <c r="D8" s="1"/>
  <c r="C26"/>
  <c r="E76" i="12"/>
  <c r="D76"/>
  <c r="O47" i="10"/>
  <c r="I47"/>
  <c r="H47"/>
  <c r="C76" i="12" l="1"/>
  <c r="D26" i="14"/>
  <c r="E26"/>
</calcChain>
</file>

<file path=xl/sharedStrings.xml><?xml version="1.0" encoding="utf-8"?>
<sst xmlns="http://schemas.openxmlformats.org/spreadsheetml/2006/main" count="416" uniqueCount="360">
  <si>
    <t>Т/Р</t>
  </si>
  <si>
    <t>Тендер мавзуси</t>
  </si>
  <si>
    <t>Тендер эълон қилинган сана</t>
  </si>
  <si>
    <t xml:space="preserve">Тендер эълон қилинган жой </t>
  </si>
  <si>
    <t>Тендернинг умумий суммаси</t>
  </si>
  <si>
    <t>Тендер ўтказилган сана</t>
  </si>
  <si>
    <t>Тендер ғолиби</t>
  </si>
  <si>
    <t>Тендер якуни бўйича тузилган шартнома суммаси</t>
  </si>
  <si>
    <t>Шартнома бўйича ўтказилган маблағ</t>
  </si>
  <si>
    <t>Шартнома бўйича товарни етказиб бериш муддати</t>
  </si>
  <si>
    <t>рақами, санаси</t>
  </si>
  <si>
    <t>сони (миқдори)</t>
  </si>
  <si>
    <t>суммаси</t>
  </si>
  <si>
    <t>нархи</t>
  </si>
  <si>
    <t>Шартнома бўйича</t>
  </si>
  <si>
    <t>Етказиб берувчи номи</t>
  </si>
  <si>
    <t>Етказиб берувчининг СТИРи</t>
  </si>
  <si>
    <t>шартнома №</t>
  </si>
  <si>
    <t>Бюджет</t>
  </si>
  <si>
    <t>жами</t>
  </si>
  <si>
    <t xml:space="preserve">Давлат статистика қўмитаси бўйича капитал қўйилмалар ҳисобидан амалга                  оширилаётган лойихалар тўғрисидаги                                                                                                        Маълумотлар </t>
  </si>
  <si>
    <t>№ т/р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</si>
  <si>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</si>
  <si>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</si>
  <si>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</si>
  <si>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</si>
  <si>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</t>
  </si>
  <si>
    <t>Лойихани амалга ошириш қиймати (минг.сўм)</t>
  </si>
  <si>
    <t>шундан ўзлаштарилган маблағлар (минг.сўм)</t>
  </si>
  <si>
    <t>Лойихани молиялаштириш манбаси (бюджет/бюджетдан ташқари маблағлар)</t>
  </si>
  <si>
    <t>-</t>
  </si>
  <si>
    <t>Ўзбекистон Республикаси Давлат статистика қўмитаси  "Давлат харидлари тўғрисида"ги  танлов ҳамда конкурс  орқали харид қилинган товар-моддий бойликлар тўғрисида</t>
  </si>
  <si>
    <t xml:space="preserve">Иқтисодий тасниф бўйича ҳаражатлар моддаси </t>
  </si>
  <si>
    <t xml:space="preserve">Харид қилинган товарлар ва хизматлар номи </t>
  </si>
  <si>
    <t>Молиялаштаририш манбаси (бюджет ташқари маблағлар ҳисобидан)</t>
  </si>
  <si>
    <t>Харид жараёнини амалга ошириш тури</t>
  </si>
  <si>
    <t xml:space="preserve">Лот рақами </t>
  </si>
  <si>
    <t>Товарлар (хизматлар) хариди мақсадлари (марказий аппарат/идоравий ташкилот учун)</t>
  </si>
  <si>
    <t>Харид қилинаётган товарлар (хизматлар) миқдори (ҳажми сони)</t>
  </si>
  <si>
    <t>Битим (шартнома) бўйича товарлар (хизматлар) бир бирлиги нархи (тарифи)</t>
  </si>
  <si>
    <t xml:space="preserve">Харид учун асос </t>
  </si>
  <si>
    <t>ЖАМИ СУММАСИ</t>
  </si>
  <si>
    <t>Санаси</t>
  </si>
  <si>
    <t>ПФ-5655
05.02.2019 й.</t>
  </si>
  <si>
    <t>На оказание услуг по перевозке грузов</t>
  </si>
  <si>
    <t>Танлов</t>
  </si>
  <si>
    <t>"TRANS OCEAN LOGISTICS" МЧЖ</t>
  </si>
  <si>
    <t>11.03.2021й.</t>
  </si>
  <si>
    <t>Худудий бошқармаларга етказиб бериш</t>
  </si>
  <si>
    <t>Разработка и внедрение автоматизированной системы</t>
  </si>
  <si>
    <t>Марказий аппарат ва худудий бошқармаларга</t>
  </si>
  <si>
    <t>15.02.2021й.</t>
  </si>
  <si>
    <t>"PIXYZ  ALLIANCE" МЧЖ</t>
  </si>
  <si>
    <t>Конкурс</t>
  </si>
  <si>
    <t>Давлат статистика органлари томонидан ҳақиқатда амалга оширилган харажатлари тўғрисида 
МАЪЛУМОТ</t>
  </si>
  <si>
    <t>(минг сўмда)</t>
  </si>
  <si>
    <t>т/р</t>
  </si>
  <si>
    <t>Корхонанинг харажат турлари</t>
  </si>
  <si>
    <t>Вилоят бўйича жами</t>
  </si>
  <si>
    <t>Жами 
харажатлар</t>
  </si>
  <si>
    <t>нотижорат фаолиятдан</t>
  </si>
  <si>
    <t>тижорат фаолиятдан</t>
  </si>
  <si>
    <t>МОДДИЙ ҲАРАЖАТЛАР, жами</t>
  </si>
  <si>
    <t>1.1.</t>
  </si>
  <si>
    <t>шу жумладан:</t>
  </si>
  <si>
    <t>1.2.</t>
  </si>
  <si>
    <t>Материаллар (қоғоз) харажатлари</t>
  </si>
  <si>
    <t>1.3.</t>
  </si>
  <si>
    <t>Эҳтиёт қисмлар харажатлари</t>
  </si>
  <si>
    <t>1.4.</t>
  </si>
  <si>
    <t>Инвентарь, хўжалик анжомлари харажатлари</t>
  </si>
  <si>
    <t>1.5.</t>
  </si>
  <si>
    <t>Канцелярия моллари харажатлари</t>
  </si>
  <si>
    <t>1.6.</t>
  </si>
  <si>
    <t>Ёқилғи (бензин, газ) харажатлари</t>
  </si>
  <si>
    <t>1.7.</t>
  </si>
  <si>
    <t>Электроэнергия харажатлари</t>
  </si>
  <si>
    <t>1.8.</t>
  </si>
  <si>
    <t>Иситиш тизими ва иссиқ сув харажатлари</t>
  </si>
  <si>
    <t>1.9.</t>
  </si>
  <si>
    <t>Истеъмол қилинадиган сув учун харажатлар</t>
  </si>
  <si>
    <t>1.10.</t>
  </si>
  <si>
    <t>Бошқа моддий харажатлар</t>
  </si>
  <si>
    <t>МЕҲНАТГА ҲАҚ ТЎЛАШ ҲАРАЖАТЛАРИ</t>
  </si>
  <si>
    <t>2.1.</t>
  </si>
  <si>
    <t>Лавозим ойлик маоши</t>
  </si>
  <si>
    <t>2.2.</t>
  </si>
  <si>
    <t>Устамалар</t>
  </si>
  <si>
    <t>2.3.</t>
  </si>
  <si>
    <t>Туман коэффициенти</t>
  </si>
  <si>
    <t>2.4.</t>
  </si>
  <si>
    <t xml:space="preserve">Йиллик меҳнат таътиллари </t>
  </si>
  <si>
    <t>2.5.</t>
  </si>
  <si>
    <t>Ҳар ойлик мукофотлар</t>
  </si>
  <si>
    <t>2.6.</t>
  </si>
  <si>
    <t>Овқатланиш ва йўлкира харажатлари</t>
  </si>
  <si>
    <t>2.7.</t>
  </si>
  <si>
    <t>Ходимларни бир марталик моддий рағбатлантириш (мукофотлар)</t>
  </si>
  <si>
    <t>2.8.</t>
  </si>
  <si>
    <t xml:space="preserve">Куп йиллик стаж буйича устамалар </t>
  </si>
  <si>
    <t>2.9.</t>
  </si>
  <si>
    <t>Чорак (йил) якунлари бўйича мукофотларга харажатлар</t>
  </si>
  <si>
    <t>2.10.</t>
  </si>
  <si>
    <t>Кафолатли тўловлар (армиядагиларга)</t>
  </si>
  <si>
    <t>Кўп йиллик хизматлар учун устама</t>
  </si>
  <si>
    <t>ЯГОНА ИЖТИМОИЙ ТЎЛОВ ҲАРАЖАТЛАРИ</t>
  </si>
  <si>
    <t>КЕЛГУСИ ДАВР ҲАРАЖАТЛАРИ ВА ТЎЛОВЛАРИ РЕЗЕРВИ (8900)</t>
  </si>
  <si>
    <t>АСОСИЙ ВОСИТАЛАРНИНГ ЭСКИРИШИ</t>
  </si>
  <si>
    <t>5.1.</t>
  </si>
  <si>
    <t>АВ эскириши</t>
  </si>
  <si>
    <t>5.2.</t>
  </si>
  <si>
    <t>НМА эскириши</t>
  </si>
  <si>
    <t>БОШҚА ҲАРАЖАТЛАР, жами</t>
  </si>
  <si>
    <t>6.1.</t>
  </si>
  <si>
    <t>Ташқи юридик ва жисмоний шахслар томонидан бажариладиган  ишлар ва хизматлар</t>
  </si>
  <si>
    <t>6.2.</t>
  </si>
  <si>
    <t>Автомобилларга техник хизмат кўрсатиш  ва таъмири</t>
  </si>
  <si>
    <t>6.3.</t>
  </si>
  <si>
    <t>Бино ва иншоотларни таъмирлаш харажатлари</t>
  </si>
  <si>
    <t>6.4.</t>
  </si>
  <si>
    <t>Бошқа асосий воситаларни таъмирлаш харажатлари</t>
  </si>
  <si>
    <t>6.5.</t>
  </si>
  <si>
    <t>Реклама харажати</t>
  </si>
  <si>
    <t>6.6.</t>
  </si>
  <si>
    <t>Вакиллик харажати</t>
  </si>
  <si>
    <t>6.7.</t>
  </si>
  <si>
    <t>Почта хизмати харажатлари</t>
  </si>
  <si>
    <t>6.8.</t>
  </si>
  <si>
    <t>Шаҳарлараро телефон алоқа хизмати харажатлари</t>
  </si>
  <si>
    <t>6.9.</t>
  </si>
  <si>
    <t>Абонент рақами учун тўловлар</t>
  </si>
  <si>
    <t>6.10.</t>
  </si>
  <si>
    <t>Мобил алоқа хизмати</t>
  </si>
  <si>
    <t>6.11.</t>
  </si>
  <si>
    <t>Интернет харажатлари</t>
  </si>
  <si>
    <t>6.12.</t>
  </si>
  <si>
    <t>Бошқа алоқа хизмати (махсус алоқа)</t>
  </si>
  <si>
    <t>6.13.</t>
  </si>
  <si>
    <t>Хизмат сафари харажати</t>
  </si>
  <si>
    <t>6.14.</t>
  </si>
  <si>
    <t>Аудиторлик текшируви харажати</t>
  </si>
  <si>
    <t>6.15.</t>
  </si>
  <si>
    <t>Маслахат ва ахборот хизматларига ҳақ тўлаш</t>
  </si>
  <si>
    <t>6.16.</t>
  </si>
  <si>
    <t>Банк хизмати харажатлари</t>
  </si>
  <si>
    <t>6.17.</t>
  </si>
  <si>
    <t>Мулк солиғи</t>
  </si>
  <si>
    <t>6.18.</t>
  </si>
  <si>
    <t>Ер солиғи</t>
  </si>
  <si>
    <t>6.19.</t>
  </si>
  <si>
    <t>Сув ресурсларидан фойдаланган-лик учун солиқ</t>
  </si>
  <si>
    <t>6.20.</t>
  </si>
  <si>
    <t>Пенсия жамғармасига мажбурий ажратмалар</t>
  </si>
  <si>
    <t>6.21.</t>
  </si>
  <si>
    <t>Республика йўл жамғармасига мажбурий ажратмалар</t>
  </si>
  <si>
    <t>6.22.</t>
  </si>
  <si>
    <t>Умумтаълим мактаблари .... жамғармасига мажбурий ажратмалар</t>
  </si>
  <si>
    <t>6.23.</t>
  </si>
  <si>
    <t>Компенсационные выплаты на загрязнение окруж.среды</t>
  </si>
  <si>
    <t>6.24.</t>
  </si>
  <si>
    <t>Ташқи қўриқлаш хизмати харажати</t>
  </si>
  <si>
    <t>6.25.</t>
  </si>
  <si>
    <t>Чиқинди ташиб кетиш харажати</t>
  </si>
  <si>
    <t>6.26.</t>
  </si>
  <si>
    <t>Дезинсекция харажати</t>
  </si>
  <si>
    <t>6.27.</t>
  </si>
  <si>
    <t>Тиббиёт пунктларини сақлаш харажати</t>
  </si>
  <si>
    <t>6.28.</t>
  </si>
  <si>
    <t>Вақтинча меҳнатга лаёқатсизлик нафақаси</t>
  </si>
  <si>
    <t>6.29.</t>
  </si>
  <si>
    <t>Ходимларга берилган совғалар қиймати</t>
  </si>
  <si>
    <t>6.30.</t>
  </si>
  <si>
    <t>Даврий нашрларга обуна харажатлари</t>
  </si>
  <si>
    <t>6.31.</t>
  </si>
  <si>
    <t>Моддий ёрдам харажати</t>
  </si>
  <si>
    <t>6.32.</t>
  </si>
  <si>
    <t>Йўл чипталари харажатлари</t>
  </si>
  <si>
    <t>6.33.</t>
  </si>
  <si>
    <t>Ҳужжатларни переплет қилиш харажатлари</t>
  </si>
  <si>
    <t>6.34.</t>
  </si>
  <si>
    <t>Ходимлар малакасини оширишга харажатлар</t>
  </si>
  <si>
    <t>6.35.</t>
  </si>
  <si>
    <t>Ижара тўлови харажати</t>
  </si>
  <si>
    <t>6.36.</t>
  </si>
  <si>
    <t>Мажбурий суғурта харажати</t>
  </si>
  <si>
    <t>6.37.</t>
  </si>
  <si>
    <t>Уй хўжалиги танланма кузатуви харажатлари</t>
  </si>
  <si>
    <t>6.38.</t>
  </si>
  <si>
    <t>Бошқа харажатлар</t>
  </si>
  <si>
    <t>ЖАМИ ҲАРАЖАТЛАР</t>
  </si>
  <si>
    <t>Бошқарма бошлиғи</t>
  </si>
  <si>
    <t>(имзо)</t>
  </si>
  <si>
    <t>(ф.и.ш.)</t>
  </si>
  <si>
    <t>Бош ҳисобчи</t>
  </si>
  <si>
    <t>М.Ў.</t>
  </si>
  <si>
    <t xml:space="preserve">                                                          1-шакл</t>
  </si>
  <si>
    <t xml:space="preserve">                                                (минг сўмда)</t>
  </si>
  <si>
    <t>№</t>
  </si>
  <si>
    <t>Номи</t>
  </si>
  <si>
    <t xml:space="preserve">Ҳисобот даври мобайнида бюджетдан ажратилаётган маблағлар суммаси </t>
  </si>
  <si>
    <t xml:space="preserve">ЖАМИ </t>
  </si>
  <si>
    <t>шундан:</t>
  </si>
  <si>
    <t xml:space="preserve">иш ҳақи ва унга 
тенглаштирилувчи тўловлар миқдори </t>
  </si>
  <si>
    <t xml:space="preserve">бошқа жорий 
харажатлар </t>
  </si>
  <si>
    <t xml:space="preserve">объетларни лойиҳалаштириш, 
қуриш, (реконструкция қилиш)ва таъмирлаш ишлари учун капитал қўйилмалар </t>
  </si>
  <si>
    <t xml:space="preserve">ўтказилган танловлар (тендерлар) </t>
  </si>
  <si>
    <t>Марказий аппарат</t>
  </si>
  <si>
    <t>Ҳудудий статистика бошқармалари:</t>
  </si>
  <si>
    <t>Қорақалпоғистон Республикаси</t>
  </si>
  <si>
    <t>вилоятлар:</t>
  </si>
  <si>
    <t>Андижон</t>
  </si>
  <si>
    <t>Бухоро</t>
  </si>
  <si>
    <t>Жиззах</t>
  </si>
  <si>
    <t>Қашқадарё</t>
  </si>
  <si>
    <t>Навоий</t>
  </si>
  <si>
    <t>Наманган</t>
  </si>
  <si>
    <t>Самарқанд</t>
  </si>
  <si>
    <t>Сурхондарё</t>
  </si>
  <si>
    <t>Сирдарё</t>
  </si>
  <si>
    <t>Тошкент</t>
  </si>
  <si>
    <t>Фарғона</t>
  </si>
  <si>
    <t>Хоразм</t>
  </si>
  <si>
    <t>Тошкент шаҳри</t>
  </si>
  <si>
    <t xml:space="preserve">   Кадрлар малакаси ошириш ва статистик  тадқиқотлар институти</t>
  </si>
  <si>
    <t>ЖАМИ:</t>
  </si>
  <si>
    <t>Ишлаб чиқарилган йили</t>
  </si>
  <si>
    <t>Давлат рақами</t>
  </si>
  <si>
    <t>Русуми</t>
  </si>
  <si>
    <t>ФИО</t>
  </si>
  <si>
    <t>PAA 324</t>
  </si>
  <si>
    <t>Mersedes benz s 350</t>
  </si>
  <si>
    <t>01/202 BCA</t>
  </si>
  <si>
    <t>Malibu 2</t>
  </si>
  <si>
    <t>01/838 BCA</t>
  </si>
  <si>
    <t>Malibu</t>
  </si>
  <si>
    <t>01/038 VGA</t>
  </si>
  <si>
    <t>01 081 PFA</t>
  </si>
  <si>
    <t>Тойота Camry</t>
  </si>
  <si>
    <t>01 215 WAA</t>
  </si>
  <si>
    <t>Lacetti 2</t>
  </si>
  <si>
    <t>01 768 PFА</t>
  </si>
  <si>
    <t>Nexia 3</t>
  </si>
  <si>
    <t>01 693 VGА</t>
  </si>
  <si>
    <t xml:space="preserve">Damas </t>
  </si>
  <si>
    <t>Давлат статистика қўмитаси марказий аппрат тасарруфидаги хизмат автомототранспорт воситалари бўйича  Маълумот</t>
  </si>
  <si>
    <t xml:space="preserve">2021 йил  2- чоракда  тендерлар амалга оширилмади.                                                                                                                                                                    </t>
  </si>
  <si>
    <t>25.07.2021 йил</t>
  </si>
  <si>
    <t>МАЪЛУМОТ (25.07.2021 йил ҳолатига)</t>
  </si>
  <si>
    <t>2021 йил 2-чорак учун</t>
  </si>
  <si>
    <t xml:space="preserve">Давлат статистика қўмитаси ва унинг тизимидаги ҳудудий органлари ва муассасаларининг бюджетдан ажратилган маблағларининг 2021 йил 2 чорак ижроси тўғрисида 
МАЪЛУМОТ </t>
  </si>
  <si>
    <t>* Жами харажат суммаси</t>
  </si>
  <si>
    <t>Abduraxmanov Shayxali Sagdullayevich</t>
  </si>
  <si>
    <t>Fayziyeva Elmira Karimovna</t>
  </si>
  <si>
    <t>Karimjanov Aziz Avazovich</t>
  </si>
  <si>
    <t>Madaminov Umid Kanjaboyevich</t>
  </si>
  <si>
    <t>Ro'zimatov F.N.</t>
  </si>
  <si>
    <t>Rustamov O.A.</t>
  </si>
  <si>
    <t>Samadov Shaxboz Baxrom o'g'li</t>
  </si>
  <si>
    <t>Shakarov Jamshed Allayerovich</t>
  </si>
  <si>
    <t>Xamdamov Dilmurod Xamidovich</t>
  </si>
  <si>
    <t>Абдуллаев А.Н.</t>
  </si>
  <si>
    <t>Абдуллаев С.С.</t>
  </si>
  <si>
    <t>Абдурайимов Ж.Ж.</t>
  </si>
  <si>
    <t>Абдурахманов О.А.</t>
  </si>
  <si>
    <t>Абдурахмонов Д.Р.</t>
  </si>
  <si>
    <t>Абраев Ш.Х.</t>
  </si>
  <si>
    <t>Аязов Х.А</t>
  </si>
  <si>
    <t>Бабаханов Э.А.</t>
  </si>
  <si>
    <t>Бегалов Б.А.</t>
  </si>
  <si>
    <t>Бегматов С.М.</t>
  </si>
  <si>
    <t>Бердибаев Ф.З.</t>
  </si>
  <si>
    <t>Бердиёров Ф.Б.</t>
  </si>
  <si>
    <t>Бердикулов К.Г.</t>
  </si>
  <si>
    <t>Гафуров Б.П.</t>
  </si>
  <si>
    <t>Гаффаров А.С.</t>
  </si>
  <si>
    <t>Гузаров О.Р.</t>
  </si>
  <si>
    <t>Гулбоев К.Р.</t>
  </si>
  <si>
    <t>Гуломов Ш.А.</t>
  </si>
  <si>
    <t>Гусейнов С.З.</t>
  </si>
  <si>
    <t>Далиев Ш.Р</t>
  </si>
  <si>
    <t>Дехконов Ф.Х.</t>
  </si>
  <si>
    <t>Джанадилов Ш.У.</t>
  </si>
  <si>
    <t>Дуснаев Ш.Э.</t>
  </si>
  <si>
    <t>Ешниязов Д.Д</t>
  </si>
  <si>
    <t>Жомолов М.М.</t>
  </si>
  <si>
    <t>Жураев С.Б.</t>
  </si>
  <si>
    <t>Жураев Х.М.</t>
  </si>
  <si>
    <t>Зиядуллаев М.Д.</t>
  </si>
  <si>
    <t>Зияев З.М.</t>
  </si>
  <si>
    <t>Икрамов А.А.</t>
  </si>
  <si>
    <t>Иргашев Б.С.</t>
  </si>
  <si>
    <t>Искандаров Х. И.</t>
  </si>
  <si>
    <t>Исламов М.М.</t>
  </si>
  <si>
    <t>Исмаилов О.Х.</t>
  </si>
  <si>
    <t>Камбаров Ж.Х.</t>
  </si>
  <si>
    <t>Караулов М.Н.</t>
  </si>
  <si>
    <t>Каримов У.У.</t>
  </si>
  <si>
    <t>Каршибаев Б.К.</t>
  </si>
  <si>
    <t>Курбонов К.Х.</t>
  </si>
  <si>
    <t>Мамадалиев О.Т.</t>
  </si>
  <si>
    <t>Маматмуродов Х.А.</t>
  </si>
  <si>
    <t>Мамиров А.О.</t>
  </si>
  <si>
    <t>Мелибаев С.М.</t>
  </si>
  <si>
    <t>Мирзахидов А.Ю.</t>
  </si>
  <si>
    <t>Назиров У.Р.</t>
  </si>
  <si>
    <t>Нишонбоев Б.Т.</t>
  </si>
  <si>
    <t>Носиров С.Н.</t>
  </si>
  <si>
    <t>Нуров А.А</t>
  </si>
  <si>
    <t>Равшанов С.Б.</t>
  </si>
  <si>
    <t>Рахимжонов С.С.</t>
  </si>
  <si>
    <t>Саодатов Ф.Ж.</t>
  </si>
  <si>
    <t>Сапаров К.А</t>
  </si>
  <si>
    <t>Сатимов М.А.</t>
  </si>
  <si>
    <t>Саттаров А.Ф.</t>
  </si>
  <si>
    <t>Сидиков О.А</t>
  </si>
  <si>
    <t>Талипова З.Н.</t>
  </si>
  <si>
    <t>Туляганова Д.Ф.</t>
  </si>
  <si>
    <t>Уразбаев Р.О.</t>
  </si>
  <si>
    <t>Уразбеков Х.У.</t>
  </si>
  <si>
    <t>Хамидов Х.Р.</t>
  </si>
  <si>
    <t>Хасанов Х.О.</t>
  </si>
  <si>
    <t>Холмуродов Д.И.</t>
  </si>
  <si>
    <t>Холов Ж.Д.</t>
  </si>
  <si>
    <t>Шайимбаев К.Т.</t>
  </si>
  <si>
    <t>Шералиев Н.А.</t>
  </si>
  <si>
    <t>Шодиев М.Ш.</t>
  </si>
  <si>
    <t>Шукуров Н.Ш.</t>
  </si>
  <si>
    <t>Юлдашев З.Т.</t>
  </si>
  <si>
    <t>Юсупов А.А.</t>
  </si>
  <si>
    <t>Юсупов О.Х.</t>
  </si>
  <si>
    <t>Якубов Х. Х.</t>
  </si>
  <si>
    <t xml:space="preserve">2021 йил 2-чорак давомида Давлат статистика қўмитаси марказий аппарати ходимларининг республика ичидаги хизмат сафарлари бўйича амалга оширган харажатлар тўғрисида Маълумот                                                                                   </t>
  </si>
  <si>
    <t>* хизмат сафарининг  суткалик пули, транспорт ва яшаш билан боғлиқ харажатлар жамланмаси</t>
  </si>
  <si>
    <t xml:space="preserve">2021 йил 2- чорак </t>
  </si>
  <si>
    <t xml:space="preserve">Хорижий давлатнинг номи </t>
  </si>
  <si>
    <t xml:space="preserve">Хориждан келган мехмоннинг исм фамилияси </t>
  </si>
  <si>
    <t xml:space="preserve">Лавозими </t>
  </si>
  <si>
    <t xml:space="preserve">Хизмат сафари муддати </t>
  </si>
  <si>
    <t>Хизмат сафари мақсади</t>
  </si>
  <si>
    <t xml:space="preserve">Жами 
харажатлар </t>
  </si>
  <si>
    <t xml:space="preserve">Транспорт 
харажатлари </t>
  </si>
  <si>
    <t xml:space="preserve">Кунли харажатлар :нонушта </t>
  </si>
  <si>
    <t xml:space="preserve">Кунли харажатлар: тушлик </t>
  </si>
  <si>
    <t xml:space="preserve">Кунли харажатлар: кечки овқат </t>
  </si>
  <si>
    <t xml:space="preserve">Мехмонхон харажатлари </t>
  </si>
  <si>
    <t xml:space="preserve">Бошқа харажатлар </t>
  </si>
  <si>
    <t>Изоҳ</t>
  </si>
  <si>
    <t xml:space="preserve">2021 йил 2-чорак давомида Давлат статистика қўмитаси томонидан хорижий мехмонларни кутиб олиш билан боғлиқ харажатлар амалга оширилмаганлиги маълум қилинади. </t>
  </si>
  <si>
    <t>планшет</t>
  </si>
  <si>
    <t>аукцион</t>
  </si>
  <si>
    <t xml:space="preserve">OOO "TM Anor-Group" </t>
  </si>
  <si>
    <t>за перепись бланки</t>
  </si>
  <si>
    <t>кооперацион биржа</t>
  </si>
  <si>
    <t xml:space="preserve">OOO "Chilonzor Partners Group" </t>
  </si>
  <si>
    <t>06.02.2021й.</t>
  </si>
  <si>
    <t>31.05.2021й.</t>
  </si>
  <si>
    <t>принтер</t>
  </si>
  <si>
    <t>OOO "Fort-Pro biznes""</t>
  </si>
  <si>
    <t>07.06.2021й.</t>
  </si>
  <si>
    <t>сўмда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</si>
</sst>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[$$-409]#,##0.00"/>
    <numFmt numFmtId="165" formatCode="#,##0.0"/>
    <numFmt numFmtId="166" formatCode="_(* #,##0.00_);_(* \(#,##0.00\);_(* &quot;-&quot;??_);_(@_)"/>
    <numFmt numFmtId="167" formatCode="_-* #,##0.00_р_._-;\-* #,##0.00_р_._-;_-* &quot;-&quot;??_р_._-;_-@_-"/>
    <numFmt numFmtId="168" formatCode="_-* #,##0.0\ _₽_-;\-* #,##0.0\ _₽_-;_-* &quot;-&quot;??\ _₽_-;_-@_-"/>
    <numFmt numFmtId="169" formatCode="_-* #,##0\ _₽_-;\-* #,##0\ _₽_-;_-* &quot;-&quot;??\ _₽_-;_-@_-"/>
    <numFmt numFmtId="170" formatCode="#,##0.00;[Red]\-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15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 indent="1"/>
    </xf>
    <xf numFmtId="0" fontId="12" fillId="0" borderId="0" xfId="0" applyFont="1"/>
    <xf numFmtId="0" fontId="12" fillId="0" borderId="0" xfId="0" applyFont="1" applyBorder="1"/>
    <xf numFmtId="0" fontId="0" fillId="0" borderId="0" xfId="0" applyBorder="1"/>
    <xf numFmtId="43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4" fontId="16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166" fontId="16" fillId="0" borderId="1" xfId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1" applyNumberFormat="1" applyFont="1" applyFill="1" applyBorder="1" applyAlignment="1">
      <alignment horizontal="right" vertical="center"/>
    </xf>
    <xf numFmtId="166" fontId="4" fillId="0" borderId="15" xfId="1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/>
    </xf>
    <xf numFmtId="16" fontId="4" fillId="0" borderId="13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0" fontId="16" fillId="0" borderId="0" xfId="5" applyFont="1" applyFill="1" applyBorder="1" applyAlignment="1">
      <alignment horizontal="left" vertical="center" wrapText="1"/>
    </xf>
    <xf numFmtId="167" fontId="16" fillId="0" borderId="6" xfId="5" applyNumberFormat="1" applyFont="1" applyFill="1" applyBorder="1" applyAlignment="1">
      <alignment horizontal="center" vertical="center" wrapText="1"/>
    </xf>
    <xf numFmtId="0" fontId="20" fillId="0" borderId="19" xfId="5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/>
    </xf>
    <xf numFmtId="0" fontId="4" fillId="0" borderId="0" xfId="5" applyFont="1" applyFill="1" applyAlignment="1">
      <alignment horizontal="center" vertical="center" wrapText="1"/>
    </xf>
    <xf numFmtId="167" fontId="4" fillId="0" borderId="0" xfId="4" applyNumberFormat="1" applyFont="1" applyFill="1" applyAlignment="1">
      <alignment horizontal="right"/>
    </xf>
    <xf numFmtId="0" fontId="4" fillId="0" borderId="6" xfId="5" applyFont="1" applyFill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21" fillId="0" borderId="0" xfId="0" applyFont="1"/>
    <xf numFmtId="0" fontId="21" fillId="0" borderId="1" xfId="0" applyFont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 vertical="center" wrapText="1"/>
    </xf>
    <xf numFmtId="168" fontId="21" fillId="2" borderId="1" xfId="1" applyNumberFormat="1" applyFont="1" applyFill="1" applyBorder="1" applyAlignment="1">
      <alignment vertical="center" wrapText="1"/>
    </xf>
    <xf numFmtId="169" fontId="21" fillId="2" borderId="1" xfId="1" applyNumberFormat="1" applyFont="1" applyFill="1" applyBorder="1" applyAlignment="1">
      <alignment horizontal="center" vertical="center" wrapText="1"/>
    </xf>
    <xf numFmtId="168" fontId="21" fillId="2" borderId="1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5" fontId="25" fillId="0" borderId="1" xfId="0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left" vertical="center" wrapText="1" indent="1"/>
    </xf>
    <xf numFmtId="0" fontId="21" fillId="2" borderId="1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left" vertical="center" wrapText="1" indent="1"/>
    </xf>
    <xf numFmtId="168" fontId="21" fillId="0" borderId="1" xfId="1" applyNumberFormat="1" applyFont="1" applyFill="1" applyBorder="1" applyAlignment="1">
      <alignment vertical="center" wrapText="1"/>
    </xf>
    <xf numFmtId="169" fontId="21" fillId="0" borderId="1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6" fillId="0" borderId="23" xfId="0" applyFont="1" applyFill="1" applyBorder="1" applyAlignment="1">
      <alignment horizontal="left" vertical="center" wrapText="1" indent="1"/>
    </xf>
    <xf numFmtId="0" fontId="26" fillId="2" borderId="23" xfId="0" applyFont="1" applyFill="1" applyBorder="1" applyAlignment="1">
      <alignment horizontal="left" vertical="center" wrapText="1" indent="1"/>
    </xf>
    <xf numFmtId="0" fontId="21" fillId="0" borderId="2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vertical="center" wrapText="1"/>
    </xf>
    <xf numFmtId="0" fontId="21" fillId="0" borderId="4" xfId="0" applyFont="1" applyBorder="1"/>
    <xf numFmtId="0" fontId="23" fillId="0" borderId="3" xfId="0" applyFont="1" applyBorder="1" applyAlignment="1">
      <alignment horizontal="center"/>
    </xf>
    <xf numFmtId="168" fontId="23" fillId="2" borderId="3" xfId="0" applyNumberFormat="1" applyFont="1" applyFill="1" applyBorder="1"/>
    <xf numFmtId="43" fontId="21" fillId="0" borderId="0" xfId="1" applyFont="1" applyAlignment="1">
      <alignment horizontal="center"/>
    </xf>
    <xf numFmtId="43" fontId="21" fillId="0" borderId="0" xfId="1" applyFont="1"/>
    <xf numFmtId="0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left" wrapText="1"/>
    </xf>
    <xf numFmtId="170" fontId="24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/>
    </xf>
    <xf numFmtId="170" fontId="1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8" fillId="0" borderId="0" xfId="1" applyFont="1" applyAlignment="1">
      <alignment horizontal="right" vertical="center" wrapText="1"/>
    </xf>
    <xf numFmtId="166" fontId="16" fillId="2" borderId="18" xfId="1" applyNumberFormat="1" applyFont="1" applyFill="1" applyBorder="1" applyAlignment="1">
      <alignment horizontal="right" vertical="center"/>
    </xf>
    <xf numFmtId="0" fontId="0" fillId="2" borderId="0" xfId="0" applyFill="1"/>
    <xf numFmtId="4" fontId="4" fillId="2" borderId="0" xfId="0" applyNumberFormat="1" applyFont="1" applyFill="1" applyAlignment="1">
      <alignment horizontal="right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1" fillId="0" borderId="0" xfId="4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</cellXfs>
  <cellStyles count="6">
    <cellStyle name="Гиперссылка" xfId="3" builtinId="8"/>
    <cellStyle name="Обычный" xfId="0" builtinId="0"/>
    <cellStyle name="Обычный_Затраты январь-август 2015_Рес" xfId="4"/>
    <cellStyle name="Обычный_Итоги произ-хоз.деят. 2011" xfId="5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opLeftCell="A13" workbookViewId="0">
      <selection activeCell="P46" sqref="P46"/>
    </sheetView>
  </sheetViews>
  <sheetFormatPr defaultRowHeight="15"/>
  <cols>
    <col min="1" max="1" width="4" style="77" bestFit="1" customWidth="1"/>
    <col min="2" max="2" width="43.5703125" style="77" customWidth="1"/>
    <col min="3" max="3" width="21.42578125" style="77" customWidth="1"/>
    <col min="4" max="4" width="22.140625" style="77" customWidth="1"/>
    <col min="5" max="5" width="22.5703125" style="77" customWidth="1"/>
    <col min="6" max="6" width="26" style="77" customWidth="1"/>
    <col min="7" max="7" width="18.42578125" style="77" customWidth="1"/>
    <col min="8" max="8" width="16.85546875" style="77" hidden="1" customWidth="1"/>
    <col min="9" max="9" width="15.140625" style="77" hidden="1" customWidth="1"/>
    <col min="10" max="10" width="19.140625" style="77" hidden="1" customWidth="1"/>
    <col min="11" max="11" width="15.85546875" style="77" hidden="1" customWidth="1"/>
    <col min="12" max="12" width="13.28515625" style="77" hidden="1" customWidth="1"/>
    <col min="13" max="13" width="14.28515625" style="77" hidden="1" customWidth="1"/>
    <col min="14" max="16384" width="9.140625" style="77"/>
  </cols>
  <sheetData>
    <row r="1" spans="1:13">
      <c r="A1" s="76"/>
      <c r="B1" s="76"/>
      <c r="C1" s="76"/>
      <c r="D1" s="76"/>
      <c r="E1" s="76"/>
      <c r="F1" s="124" t="s">
        <v>195</v>
      </c>
      <c r="G1" s="124"/>
    </row>
    <row r="2" spans="1:13" ht="57.75" customHeight="1">
      <c r="A2" s="125" t="s">
        <v>249</v>
      </c>
      <c r="B2" s="125"/>
      <c r="C2" s="125"/>
      <c r="D2" s="125"/>
      <c r="E2" s="125"/>
      <c r="F2" s="125"/>
      <c r="G2" s="125"/>
    </row>
    <row r="3" spans="1:13">
      <c r="F3" s="126" t="s">
        <v>196</v>
      </c>
      <c r="G3" s="126"/>
    </row>
    <row r="4" spans="1:13" ht="27" customHeight="1">
      <c r="A4" s="121" t="s">
        <v>197</v>
      </c>
      <c r="B4" s="120" t="s">
        <v>198</v>
      </c>
      <c r="C4" s="127" t="s">
        <v>199</v>
      </c>
      <c r="D4" s="128"/>
      <c r="E4" s="128"/>
      <c r="F4" s="128"/>
      <c r="G4" s="129"/>
    </row>
    <row r="5" spans="1:13" ht="24" customHeight="1">
      <c r="A5" s="121"/>
      <c r="B5" s="120"/>
      <c r="C5" s="121" t="s">
        <v>200</v>
      </c>
      <c r="D5" s="127" t="s">
        <v>201</v>
      </c>
      <c r="E5" s="128"/>
      <c r="F5" s="128"/>
      <c r="G5" s="129"/>
    </row>
    <row r="6" spans="1:13" ht="39.75" customHeight="1">
      <c r="A6" s="121"/>
      <c r="B6" s="120"/>
      <c r="C6" s="121"/>
      <c r="D6" s="120" t="s">
        <v>202</v>
      </c>
      <c r="E6" s="120" t="s">
        <v>203</v>
      </c>
      <c r="F6" s="120" t="s">
        <v>204</v>
      </c>
      <c r="G6" s="122" t="s">
        <v>205</v>
      </c>
    </row>
    <row r="7" spans="1:13" ht="51" customHeight="1">
      <c r="A7" s="121"/>
      <c r="B7" s="120"/>
      <c r="C7" s="121"/>
      <c r="D7" s="121"/>
      <c r="E7" s="121"/>
      <c r="F7" s="121"/>
      <c r="G7" s="123"/>
    </row>
    <row r="8" spans="1:13" ht="27" customHeight="1">
      <c r="A8" s="78">
        <v>1</v>
      </c>
      <c r="B8" s="79" t="s">
        <v>206</v>
      </c>
      <c r="C8" s="80">
        <v>14452979</v>
      </c>
      <c r="D8" s="80">
        <f>C8-E8</f>
        <v>13917518.800000001</v>
      </c>
      <c r="E8" s="80">
        <f>K8+L8+287682</f>
        <v>535460.19999999995</v>
      </c>
      <c r="F8" s="81"/>
      <c r="G8" s="82"/>
      <c r="H8" s="83">
        <v>2221587</v>
      </c>
      <c r="I8" s="83">
        <v>1860599.9</v>
      </c>
      <c r="J8" s="83">
        <v>1879025.3</v>
      </c>
      <c r="K8" s="84">
        <v>200000</v>
      </c>
      <c r="L8" s="84">
        <v>47778.2</v>
      </c>
    </row>
    <row r="9" spans="1:13" ht="31.5" customHeight="1">
      <c r="A9" s="78"/>
      <c r="B9" s="85" t="s">
        <v>207</v>
      </c>
      <c r="C9" s="80"/>
      <c r="D9" s="80">
        <f t="shared" ref="D9:D25" si="0">C9-E9</f>
        <v>0</v>
      </c>
      <c r="E9" s="80"/>
      <c r="F9" s="81"/>
      <c r="G9" s="86"/>
    </row>
    <row r="10" spans="1:13" s="93" customFormat="1" ht="23.25" customHeight="1">
      <c r="A10" s="87">
        <v>2</v>
      </c>
      <c r="B10" s="88" t="s">
        <v>208</v>
      </c>
      <c r="C10" s="89">
        <v>3429000</v>
      </c>
      <c r="D10" s="80">
        <f t="shared" si="0"/>
        <v>3349571</v>
      </c>
      <c r="E10" s="89">
        <v>79429</v>
      </c>
      <c r="F10" s="90"/>
      <c r="G10" s="91"/>
      <c r="H10" s="92">
        <v>531413.5</v>
      </c>
      <c r="I10" s="92">
        <v>547908.19999999995</v>
      </c>
      <c r="J10" s="92">
        <v>550564.5</v>
      </c>
      <c r="K10" s="84">
        <v>26013.687569999998</v>
      </c>
      <c r="L10" s="84">
        <v>28629.484</v>
      </c>
      <c r="M10" s="84">
        <v>28629.484</v>
      </c>
    </row>
    <row r="11" spans="1:13" s="93" customFormat="1" ht="33" customHeight="1">
      <c r="A11" s="87"/>
      <c r="B11" s="88" t="s">
        <v>209</v>
      </c>
      <c r="C11" s="89"/>
      <c r="D11" s="80">
        <f t="shared" si="0"/>
        <v>0</v>
      </c>
      <c r="E11" s="89"/>
      <c r="F11" s="90"/>
      <c r="G11" s="91"/>
      <c r="H11" s="92"/>
      <c r="I11" s="92"/>
      <c r="J11" s="92"/>
      <c r="K11" s="84"/>
      <c r="L11" s="84"/>
      <c r="M11" s="84"/>
    </row>
    <row r="12" spans="1:13" s="93" customFormat="1" ht="21.75" customHeight="1">
      <c r="A12" s="87">
        <v>3</v>
      </c>
      <c r="B12" s="94" t="s">
        <v>210</v>
      </c>
      <c r="C12" s="89">
        <v>3632595</v>
      </c>
      <c r="D12" s="80">
        <f t="shared" si="0"/>
        <v>3543812.86</v>
      </c>
      <c r="E12" s="89">
        <v>88782.14</v>
      </c>
      <c r="F12" s="90"/>
      <c r="G12" s="91"/>
      <c r="H12" s="92">
        <v>527787.80000000005</v>
      </c>
      <c r="I12" s="92">
        <v>547530.6</v>
      </c>
      <c r="J12" s="92">
        <v>557076.80000000005</v>
      </c>
      <c r="K12" s="84">
        <v>27403.65784</v>
      </c>
      <c r="L12" s="84">
        <v>30158.531000000003</v>
      </c>
      <c r="M12" s="84">
        <v>30158.531000000003</v>
      </c>
    </row>
    <row r="13" spans="1:13" s="93" customFormat="1" ht="22.5" customHeight="1">
      <c r="A13" s="87">
        <v>4</v>
      </c>
      <c r="B13" s="94" t="s">
        <v>211</v>
      </c>
      <c r="C13" s="89">
        <v>3415885</v>
      </c>
      <c r="D13" s="80">
        <f t="shared" si="0"/>
        <v>3333294.53</v>
      </c>
      <c r="E13" s="89">
        <v>82590.47</v>
      </c>
      <c r="F13" s="90"/>
      <c r="G13" s="91"/>
      <c r="H13" s="92">
        <v>478727.7</v>
      </c>
      <c r="I13" s="92">
        <v>472577.9</v>
      </c>
      <c r="J13" s="92">
        <v>462582.9</v>
      </c>
      <c r="K13" s="84">
        <v>24344.112000000001</v>
      </c>
      <c r="L13" s="84">
        <v>26779.857</v>
      </c>
      <c r="M13" s="84">
        <v>26779.857</v>
      </c>
    </row>
    <row r="14" spans="1:13" s="93" customFormat="1" ht="20.25" customHeight="1">
      <c r="A14" s="87">
        <v>5</v>
      </c>
      <c r="B14" s="94" t="s">
        <v>212</v>
      </c>
      <c r="C14" s="89">
        <v>3262815</v>
      </c>
      <c r="D14" s="80">
        <f t="shared" si="0"/>
        <v>3193169.65</v>
      </c>
      <c r="E14" s="89">
        <v>69645.350000000006</v>
      </c>
      <c r="F14" s="90"/>
      <c r="G14" s="91"/>
      <c r="H14" s="92">
        <v>411136.6</v>
      </c>
      <c r="I14" s="92">
        <v>425845.2</v>
      </c>
      <c r="J14" s="92">
        <v>425829.2</v>
      </c>
      <c r="K14" s="84">
        <v>21694.386999999999</v>
      </c>
      <c r="L14" s="84">
        <v>23869.001000000004</v>
      </c>
      <c r="M14" s="84">
        <v>23869.001000000004</v>
      </c>
    </row>
    <row r="15" spans="1:13" s="93" customFormat="1" ht="23.25" customHeight="1">
      <c r="A15" s="87">
        <v>6</v>
      </c>
      <c r="B15" s="94" t="s">
        <v>213</v>
      </c>
      <c r="C15" s="89">
        <v>3610845</v>
      </c>
      <c r="D15" s="80">
        <f t="shared" si="0"/>
        <v>3533497.9</v>
      </c>
      <c r="E15" s="89">
        <v>77347.100000000006</v>
      </c>
      <c r="F15" s="90"/>
      <c r="G15" s="91"/>
      <c r="H15" s="92">
        <v>526948.9</v>
      </c>
      <c r="I15" s="92">
        <v>551399.30000000005</v>
      </c>
      <c r="J15" s="92">
        <v>532494</v>
      </c>
      <c r="K15" s="84">
        <v>26496.392</v>
      </c>
      <c r="L15" s="84">
        <v>29147.469000000001</v>
      </c>
      <c r="M15" s="84">
        <v>29147.469000000001</v>
      </c>
    </row>
    <row r="16" spans="1:13" s="93" customFormat="1" ht="22.5" customHeight="1">
      <c r="A16" s="87">
        <v>7</v>
      </c>
      <c r="B16" s="95" t="s">
        <v>214</v>
      </c>
      <c r="C16" s="89">
        <v>3281300</v>
      </c>
      <c r="D16" s="80">
        <f t="shared" si="0"/>
        <v>3215742.8330000001</v>
      </c>
      <c r="E16" s="89">
        <f t="shared" ref="E16" si="1">K16+L16+M16</f>
        <v>65557.167000000001</v>
      </c>
      <c r="F16" s="90"/>
      <c r="G16" s="91"/>
      <c r="H16" s="92">
        <v>417928.5</v>
      </c>
      <c r="I16" s="92">
        <v>431715.6</v>
      </c>
      <c r="J16" s="92">
        <v>431644.1</v>
      </c>
      <c r="K16" s="84">
        <v>20453.796999999999</v>
      </c>
      <c r="L16" s="84">
        <v>22551.685000000001</v>
      </c>
      <c r="M16" s="84">
        <v>22551.685000000001</v>
      </c>
    </row>
    <row r="17" spans="1:13" s="93" customFormat="1" ht="21.75" customHeight="1">
      <c r="A17" s="87">
        <v>8</v>
      </c>
      <c r="B17" s="94" t="s">
        <v>215</v>
      </c>
      <c r="C17" s="89">
        <v>3334500</v>
      </c>
      <c r="D17" s="80">
        <f t="shared" si="0"/>
        <v>3263622.5</v>
      </c>
      <c r="E17" s="89">
        <v>70877.5</v>
      </c>
      <c r="F17" s="90"/>
      <c r="G17" s="91"/>
      <c r="H17" s="92">
        <v>466381.2</v>
      </c>
      <c r="I17" s="92">
        <v>447764.6</v>
      </c>
      <c r="J17" s="92">
        <v>420172.5</v>
      </c>
      <c r="K17" s="84">
        <v>24693.941999999999</v>
      </c>
      <c r="L17" s="84">
        <v>24760.293999999998</v>
      </c>
      <c r="M17" s="84">
        <v>24760.293999999998</v>
      </c>
    </row>
    <row r="18" spans="1:13" s="93" customFormat="1" ht="22.5" customHeight="1">
      <c r="A18" s="87">
        <v>9</v>
      </c>
      <c r="B18" s="94" t="s">
        <v>216</v>
      </c>
      <c r="C18" s="89">
        <v>3692200</v>
      </c>
      <c r="D18" s="80">
        <f t="shared" si="0"/>
        <v>3602603.4</v>
      </c>
      <c r="E18" s="89">
        <v>89596.6</v>
      </c>
      <c r="F18" s="90"/>
      <c r="G18" s="91"/>
      <c r="H18" s="92">
        <v>550563.4</v>
      </c>
      <c r="I18" s="92">
        <v>572568.4</v>
      </c>
      <c r="J18" s="92">
        <v>569032.69999999995</v>
      </c>
      <c r="K18" s="84">
        <v>29101.486440000001</v>
      </c>
      <c r="L18" s="84">
        <v>32013.217000000001</v>
      </c>
      <c r="M18" s="84">
        <v>32013.21747</v>
      </c>
    </row>
    <row r="19" spans="1:13" s="93" customFormat="1" ht="24.75" customHeight="1">
      <c r="A19" s="87">
        <v>10</v>
      </c>
      <c r="B19" s="94" t="s">
        <v>217</v>
      </c>
      <c r="C19" s="89">
        <v>3570695</v>
      </c>
      <c r="D19" s="80">
        <f t="shared" si="0"/>
        <v>3471890.5</v>
      </c>
      <c r="E19" s="89">
        <v>98804.5</v>
      </c>
      <c r="F19" s="90"/>
      <c r="G19" s="91"/>
      <c r="H19" s="92">
        <v>509852.9</v>
      </c>
      <c r="I19" s="92">
        <v>526470.19999999995</v>
      </c>
      <c r="J19" s="92">
        <v>533372</v>
      </c>
      <c r="K19" s="84">
        <v>24917.866999999998</v>
      </c>
      <c r="L19" s="84">
        <v>27495.013000000003</v>
      </c>
      <c r="M19" s="84">
        <v>27495.013000000003</v>
      </c>
    </row>
    <row r="20" spans="1:13" s="93" customFormat="1" ht="23.25" customHeight="1">
      <c r="A20" s="87">
        <v>11</v>
      </c>
      <c r="B20" s="94" t="s">
        <v>218</v>
      </c>
      <c r="C20" s="89">
        <v>3107980</v>
      </c>
      <c r="D20" s="80">
        <f t="shared" si="0"/>
        <v>3018415</v>
      </c>
      <c r="E20" s="89">
        <v>89565</v>
      </c>
      <c r="F20" s="90"/>
      <c r="G20" s="91"/>
      <c r="H20" s="92">
        <v>362917.1</v>
      </c>
      <c r="I20" s="92">
        <v>364839.2</v>
      </c>
      <c r="J20" s="92">
        <v>380136.2</v>
      </c>
      <c r="K20" s="84">
        <v>19942.441999999999</v>
      </c>
      <c r="L20" s="84">
        <v>21937.786000000004</v>
      </c>
      <c r="M20" s="84">
        <v>21937.786000000004</v>
      </c>
    </row>
    <row r="21" spans="1:13" s="93" customFormat="1" ht="21.75" customHeight="1">
      <c r="A21" s="87">
        <v>12</v>
      </c>
      <c r="B21" s="94" t="s">
        <v>219</v>
      </c>
      <c r="C21" s="89">
        <v>3840775</v>
      </c>
      <c r="D21" s="80">
        <f t="shared" si="0"/>
        <v>3559959.3</v>
      </c>
      <c r="E21" s="89">
        <v>280815.7</v>
      </c>
      <c r="F21" s="90"/>
      <c r="G21" s="91"/>
      <c r="H21" s="92">
        <v>545651</v>
      </c>
      <c r="I21" s="92">
        <v>625294.69999999995</v>
      </c>
      <c r="J21" s="92">
        <v>669829.69999999995</v>
      </c>
      <c r="K21" s="84">
        <v>30828.668000000001</v>
      </c>
      <c r="L21" s="84">
        <v>33913.203999999998</v>
      </c>
      <c r="M21" s="84">
        <v>33913.203999999998</v>
      </c>
    </row>
    <row r="22" spans="1:13" s="93" customFormat="1" ht="22.5" customHeight="1">
      <c r="A22" s="87">
        <v>13</v>
      </c>
      <c r="B22" s="94" t="s">
        <v>220</v>
      </c>
      <c r="C22" s="89">
        <v>3822100</v>
      </c>
      <c r="D22" s="80">
        <f t="shared" si="0"/>
        <v>3708020.7</v>
      </c>
      <c r="E22" s="89">
        <v>114079.3</v>
      </c>
      <c r="F22" s="90"/>
      <c r="G22" s="91"/>
      <c r="H22" s="92">
        <v>593816.1</v>
      </c>
      <c r="I22" s="92">
        <v>615968.5</v>
      </c>
      <c r="J22" s="92">
        <v>612309.4</v>
      </c>
      <c r="K22" s="84">
        <v>31045.781000000003</v>
      </c>
      <c r="L22" s="84">
        <v>34177.792999999998</v>
      </c>
      <c r="M22" s="84">
        <v>34177.792999999998</v>
      </c>
    </row>
    <row r="23" spans="1:13" s="93" customFormat="1" ht="24" customHeight="1">
      <c r="A23" s="87">
        <v>14</v>
      </c>
      <c r="B23" s="94" t="s">
        <v>221</v>
      </c>
      <c r="C23" s="89">
        <v>3373600</v>
      </c>
      <c r="D23" s="80">
        <f t="shared" si="0"/>
        <v>3302973.7</v>
      </c>
      <c r="E23" s="89">
        <v>70626.3</v>
      </c>
      <c r="F23" s="90"/>
      <c r="G23" s="91"/>
      <c r="H23" s="92">
        <v>430608.8</v>
      </c>
      <c r="I23" s="92">
        <v>474419.6</v>
      </c>
      <c r="J23" s="92">
        <v>468665.3</v>
      </c>
      <c r="K23" s="84">
        <v>23041.811000000002</v>
      </c>
      <c r="L23" s="84">
        <v>25372.398999999998</v>
      </c>
      <c r="M23" s="84">
        <v>25372.398999999998</v>
      </c>
    </row>
    <row r="24" spans="1:13" s="93" customFormat="1" ht="22.5" customHeight="1">
      <c r="A24" s="87">
        <v>15</v>
      </c>
      <c r="B24" s="94" t="s">
        <v>222</v>
      </c>
      <c r="C24" s="89">
        <v>3473266</v>
      </c>
      <c r="D24" s="80">
        <f t="shared" si="0"/>
        <v>3372178.71</v>
      </c>
      <c r="E24" s="89">
        <v>101087.29</v>
      </c>
      <c r="F24" s="90"/>
      <c r="G24" s="91"/>
      <c r="H24" s="92">
        <v>454903.7</v>
      </c>
      <c r="I24" s="92">
        <v>500639.1</v>
      </c>
      <c r="J24" s="92">
        <v>517723.3</v>
      </c>
      <c r="K24" s="84">
        <v>26187.603000000003</v>
      </c>
      <c r="L24" s="84">
        <v>28876.237000000001</v>
      </c>
      <c r="M24" s="84">
        <v>28876.237000000001</v>
      </c>
    </row>
    <row r="25" spans="1:13" s="93" customFormat="1" ht="35.25" customHeight="1">
      <c r="A25" s="96">
        <v>16</v>
      </c>
      <c r="B25" s="97" t="s">
        <v>223</v>
      </c>
      <c r="C25" s="89">
        <v>1805000</v>
      </c>
      <c r="D25" s="80">
        <f t="shared" si="0"/>
        <v>1735000</v>
      </c>
      <c r="E25" s="89">
        <v>70000</v>
      </c>
      <c r="F25" s="89"/>
      <c r="G25" s="91"/>
      <c r="H25" s="92">
        <v>239370.8</v>
      </c>
      <c r="I25" s="92">
        <v>304054</v>
      </c>
      <c r="J25" s="92">
        <v>259137.1</v>
      </c>
    </row>
    <row r="26" spans="1:13" ht="27" customHeight="1">
      <c r="A26" s="98"/>
      <c r="B26" s="99" t="s">
        <v>224</v>
      </c>
      <c r="C26" s="100">
        <f>C8+C10+C12+C13+C14+C15+C16+C17+C18+C19+C20+C21+C22+C23+C24+C25</f>
        <v>65105535</v>
      </c>
      <c r="D26" s="100">
        <f>D8+D10+D12+D13+D14+D15+D16+D17+D18+D19+D20+D21+D22+D23+D24+D25</f>
        <v>63121271.383000001</v>
      </c>
      <c r="E26" s="100">
        <f t="shared" ref="E26" si="2">E8+E10+E12+E13+E14+E15+E16+E17+E18+E19+E20+E21+E22+E23+E24+E25</f>
        <v>1984263.6170000001</v>
      </c>
      <c r="F26" s="100">
        <f>F8+F10+F12+F13+F14+F15+F16+F17+F18+F19+F20+F21+F22+F23+F24+F25</f>
        <v>0</v>
      </c>
      <c r="G26" s="100">
        <f>G8+G10+G12+G13+G14+G15+G16+G17+G18+G19+G20+G21+G22+G23+G24+G25</f>
        <v>0</v>
      </c>
      <c r="H26" s="101">
        <f>SUM(H10:H25)</f>
        <v>7048007.9999999991</v>
      </c>
      <c r="I26" s="101">
        <f>SUM(I10:I25)</f>
        <v>7408995.0999999996</v>
      </c>
      <c r="J26" s="102">
        <f>SUM(J10:J25)</f>
        <v>7390569.7000000002</v>
      </c>
    </row>
  </sheetData>
  <mergeCells count="12">
    <mergeCell ref="F6:F7"/>
    <mergeCell ref="G6:G7"/>
    <mergeCell ref="F1:G1"/>
    <mergeCell ref="A2:G2"/>
    <mergeCell ref="F3:G3"/>
    <mergeCell ref="A4:A7"/>
    <mergeCell ref="B4:B7"/>
    <mergeCell ref="C4:G4"/>
    <mergeCell ref="C5:C7"/>
    <mergeCell ref="D5:G5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topLeftCell="A49" workbookViewId="0">
      <selection activeCell="C84" sqref="C84"/>
    </sheetView>
  </sheetViews>
  <sheetFormatPr defaultRowHeight="15"/>
  <cols>
    <col min="2" max="2" width="43.140625" customWidth="1"/>
    <col min="3" max="3" width="21.85546875" customWidth="1"/>
    <col min="4" max="4" width="21.7109375" customWidth="1"/>
    <col min="5" max="5" width="25.7109375" customWidth="1"/>
  </cols>
  <sheetData>
    <row r="1" spans="1:5" ht="18.75">
      <c r="A1" s="130" t="s">
        <v>54</v>
      </c>
      <c r="B1" s="130"/>
      <c r="C1" s="130"/>
      <c r="D1" s="130"/>
      <c r="E1" s="130"/>
    </row>
    <row r="2" spans="1:5" ht="18.75">
      <c r="A2" s="131" t="s">
        <v>248</v>
      </c>
      <c r="B2" s="131"/>
      <c r="C2" s="131"/>
      <c r="D2" s="131"/>
      <c r="E2" s="131"/>
    </row>
    <row r="3" spans="1:5" ht="15.75" thickBot="1">
      <c r="A3" s="43"/>
      <c r="B3" s="43"/>
      <c r="C3" s="44"/>
      <c r="D3" s="44"/>
      <c r="E3" s="45" t="s">
        <v>55</v>
      </c>
    </row>
    <row r="4" spans="1:5" ht="20.25" customHeight="1" thickBot="1">
      <c r="A4" s="132" t="s">
        <v>56</v>
      </c>
      <c r="B4" s="134" t="s">
        <v>57</v>
      </c>
      <c r="C4" s="136" t="s">
        <v>58</v>
      </c>
      <c r="D4" s="137"/>
      <c r="E4" s="138"/>
    </row>
    <row r="5" spans="1:5" ht="25.5">
      <c r="A5" s="133"/>
      <c r="B5" s="135"/>
      <c r="C5" s="46" t="s">
        <v>59</v>
      </c>
      <c r="D5" s="47" t="s">
        <v>60</v>
      </c>
      <c r="E5" s="48" t="s">
        <v>61</v>
      </c>
    </row>
    <row r="6" spans="1:5">
      <c r="A6" s="49">
        <v>1</v>
      </c>
      <c r="B6" s="50" t="s">
        <v>62</v>
      </c>
      <c r="C6" s="51">
        <v>830372.03930774995</v>
      </c>
      <c r="D6" s="51">
        <v>732425.14940470376</v>
      </c>
      <c r="E6" s="51">
        <v>97946.889903046234</v>
      </c>
    </row>
    <row r="7" spans="1:5">
      <c r="A7" s="52" t="s">
        <v>63</v>
      </c>
      <c r="B7" s="53" t="s">
        <v>64</v>
      </c>
      <c r="C7" s="51"/>
      <c r="D7" s="54"/>
      <c r="E7" s="55"/>
    </row>
    <row r="8" spans="1:5">
      <c r="A8" s="52" t="s">
        <v>65</v>
      </c>
      <c r="B8" s="53" t="s">
        <v>66</v>
      </c>
      <c r="C8" s="51">
        <v>81243.839999999938</v>
      </c>
      <c r="D8" s="54">
        <v>73619.593893894373</v>
      </c>
      <c r="E8" s="54">
        <v>7624.2461061055628</v>
      </c>
    </row>
    <row r="9" spans="1:5">
      <c r="A9" s="52" t="s">
        <v>67</v>
      </c>
      <c r="B9" s="53" t="s">
        <v>68</v>
      </c>
      <c r="C9" s="51">
        <v>24627.21</v>
      </c>
      <c r="D9" s="54">
        <v>21334.55515</v>
      </c>
      <c r="E9" s="54">
        <v>3292.6548500000004</v>
      </c>
    </row>
    <row r="10" spans="1:5">
      <c r="A10" s="52" t="s">
        <v>69</v>
      </c>
      <c r="B10" s="53" t="s">
        <v>70</v>
      </c>
      <c r="C10" s="51">
        <v>66849.797507749958</v>
      </c>
      <c r="D10" s="54">
        <v>60095.754082980755</v>
      </c>
      <c r="E10" s="54">
        <v>6754.0434247692046</v>
      </c>
    </row>
    <row r="11" spans="1:5">
      <c r="A11" s="52" t="s">
        <v>71</v>
      </c>
      <c r="B11" s="53" t="s">
        <v>72</v>
      </c>
      <c r="C11" s="51">
        <v>102276.45999999999</v>
      </c>
      <c r="D11" s="54">
        <v>79026.200016531846</v>
      </c>
      <c r="E11" s="54">
        <v>23250.25998346815</v>
      </c>
    </row>
    <row r="12" spans="1:5">
      <c r="A12" s="52" t="s">
        <v>73</v>
      </c>
      <c r="B12" s="53" t="s">
        <v>74</v>
      </c>
      <c r="C12" s="51">
        <v>91951.092510000002</v>
      </c>
      <c r="D12" s="54">
        <v>71013.708915904892</v>
      </c>
      <c r="E12" s="54">
        <v>20937.38359409511</v>
      </c>
    </row>
    <row r="13" spans="1:5">
      <c r="A13" s="52" t="s">
        <v>75</v>
      </c>
      <c r="B13" s="53" t="s">
        <v>76</v>
      </c>
      <c r="C13" s="51">
        <v>223254.29896000001</v>
      </c>
      <c r="D13" s="54">
        <v>207041.00662231579</v>
      </c>
      <c r="E13" s="54">
        <v>16213.292337684215</v>
      </c>
    </row>
    <row r="14" spans="1:5">
      <c r="A14" s="52" t="s">
        <v>77</v>
      </c>
      <c r="B14" s="53" t="s">
        <v>78</v>
      </c>
      <c r="C14" s="51">
        <v>194679.43031000003</v>
      </c>
      <c r="D14" s="54">
        <v>178186.40333213186</v>
      </c>
      <c r="E14" s="54">
        <v>16493.026977868169</v>
      </c>
    </row>
    <row r="15" spans="1:5">
      <c r="A15" s="52" t="s">
        <v>79</v>
      </c>
      <c r="B15" s="53" t="s">
        <v>80</v>
      </c>
      <c r="C15" s="51">
        <v>25790.392199999998</v>
      </c>
      <c r="D15" s="54">
        <v>24280.689570944185</v>
      </c>
      <c r="E15" s="54">
        <v>1509.7026290558142</v>
      </c>
    </row>
    <row r="16" spans="1:5">
      <c r="A16" s="52" t="s">
        <v>81</v>
      </c>
      <c r="B16" s="53" t="s">
        <v>82</v>
      </c>
      <c r="C16" s="51">
        <v>19699.517820000001</v>
      </c>
      <c r="D16" s="54">
        <v>17827.237820000002</v>
      </c>
      <c r="E16" s="54">
        <v>1872.2799999999997</v>
      </c>
    </row>
    <row r="17" spans="1:5">
      <c r="A17" s="49">
        <v>2</v>
      </c>
      <c r="B17" s="50" t="s">
        <v>83</v>
      </c>
      <c r="C17" s="51">
        <f>D17+E17</f>
        <v>51125301.747705199</v>
      </c>
      <c r="D17" s="51">
        <v>48285025.745944798</v>
      </c>
      <c r="E17" s="51">
        <v>2840276.0017603999</v>
      </c>
    </row>
    <row r="18" spans="1:5">
      <c r="A18" s="52"/>
      <c r="B18" s="56" t="s">
        <v>64</v>
      </c>
      <c r="C18" s="54"/>
      <c r="D18" s="54"/>
      <c r="E18" s="55"/>
    </row>
    <row r="19" spans="1:5">
      <c r="A19" s="52" t="s">
        <v>84</v>
      </c>
      <c r="B19" s="53" t="s">
        <v>85</v>
      </c>
      <c r="C19" s="51">
        <f>D19+E19</f>
        <v>21285450.528177395</v>
      </c>
      <c r="D19" s="54">
        <v>20450041</v>
      </c>
      <c r="E19" s="54">
        <v>835409.528177395</v>
      </c>
    </row>
    <row r="20" spans="1:5">
      <c r="A20" s="52" t="s">
        <v>86</v>
      </c>
      <c r="B20" s="53" t="s">
        <v>87</v>
      </c>
      <c r="C20" s="51">
        <v>4212052.6426820001</v>
      </c>
      <c r="D20" s="54">
        <v>3823047.478782</v>
      </c>
      <c r="E20" s="54">
        <v>389005.16390000004</v>
      </c>
    </row>
    <row r="21" spans="1:5">
      <c r="A21" s="52" t="s">
        <v>88</v>
      </c>
      <c r="B21" s="53" t="s">
        <v>89</v>
      </c>
      <c r="C21" s="51">
        <v>215237.45420400001</v>
      </c>
      <c r="D21" s="54">
        <v>214552.65420400002</v>
      </c>
      <c r="E21" s="54">
        <v>684.80000000000007</v>
      </c>
    </row>
    <row r="22" spans="1:5">
      <c r="A22" s="52" t="s">
        <v>90</v>
      </c>
      <c r="B22" s="53" t="s">
        <v>91</v>
      </c>
      <c r="C22" s="51">
        <v>877527.69308</v>
      </c>
      <c r="D22" s="54">
        <v>843056.14182000002</v>
      </c>
      <c r="E22" s="54">
        <v>34471.55126</v>
      </c>
    </row>
    <row r="23" spans="1:5">
      <c r="A23" s="52" t="s">
        <v>92</v>
      </c>
      <c r="B23" s="53" t="s">
        <v>93</v>
      </c>
      <c r="C23" s="51">
        <v>1531246.5222999998</v>
      </c>
      <c r="D23" s="54">
        <v>1128596.0635469998</v>
      </c>
      <c r="E23" s="54">
        <v>402650.45875300001</v>
      </c>
    </row>
    <row r="24" spans="1:5">
      <c r="A24" s="52" t="s">
        <v>94</v>
      </c>
      <c r="B24" s="53" t="s">
        <v>95</v>
      </c>
      <c r="C24" s="51">
        <v>550073.28142000001</v>
      </c>
      <c r="D24" s="54">
        <v>463044.30874999997</v>
      </c>
      <c r="E24" s="54">
        <v>87028.972670000003</v>
      </c>
    </row>
    <row r="25" spans="1:5" ht="25.5">
      <c r="A25" s="52" t="s">
        <v>96</v>
      </c>
      <c r="B25" s="53" t="s">
        <v>97</v>
      </c>
      <c r="C25" s="51">
        <v>546914.05900000001</v>
      </c>
      <c r="D25" s="54">
        <v>397768.45899999997</v>
      </c>
      <c r="E25" s="54">
        <v>149145.60000000001</v>
      </c>
    </row>
    <row r="26" spans="1:5">
      <c r="A26" s="52" t="s">
        <v>98</v>
      </c>
      <c r="B26" s="53" t="s">
        <v>99</v>
      </c>
      <c r="C26" s="51">
        <v>638008.66684179998</v>
      </c>
      <c r="D26" s="54">
        <v>606085.0398418</v>
      </c>
      <c r="E26" s="54">
        <v>31923.627</v>
      </c>
    </row>
    <row r="27" spans="1:5" ht="25.5">
      <c r="A27" s="52" t="s">
        <v>100</v>
      </c>
      <c r="B27" s="53" t="s">
        <v>101</v>
      </c>
      <c r="C27" s="51">
        <v>109686.9</v>
      </c>
      <c r="D27" s="54">
        <v>107222.2</v>
      </c>
      <c r="E27" s="54">
        <v>2464.7000000000003</v>
      </c>
    </row>
    <row r="28" spans="1:5">
      <c r="A28" s="52" t="s">
        <v>102</v>
      </c>
      <c r="B28" s="53" t="s">
        <v>103</v>
      </c>
      <c r="C28" s="51">
        <v>259104</v>
      </c>
      <c r="D28" s="54">
        <v>251612.4</v>
      </c>
      <c r="E28" s="54">
        <v>7491.6</v>
      </c>
    </row>
    <row r="29" spans="1:5">
      <c r="A29" s="52"/>
      <c r="B29" s="53" t="s">
        <v>104</v>
      </c>
      <c r="C29" s="51"/>
      <c r="D29" s="54"/>
      <c r="E29" s="54"/>
    </row>
    <row r="30" spans="1:5">
      <c r="A30" s="49">
        <v>3</v>
      </c>
      <c r="B30" s="50" t="s">
        <v>105</v>
      </c>
      <c r="C30" s="51">
        <v>4930562.5905293487</v>
      </c>
      <c r="D30" s="54">
        <v>4571256.25</v>
      </c>
      <c r="E30" s="54">
        <v>359306.3405293487</v>
      </c>
    </row>
    <row r="31" spans="1:5" ht="24">
      <c r="A31" s="49">
        <v>4</v>
      </c>
      <c r="B31" s="57" t="s">
        <v>106</v>
      </c>
      <c r="C31" s="51">
        <v>9109.0385500000048</v>
      </c>
      <c r="D31" s="54">
        <v>-16082.361449999997</v>
      </c>
      <c r="E31" s="54">
        <v>25191.4</v>
      </c>
    </row>
    <row r="32" spans="1:5">
      <c r="A32" s="49">
        <v>5</v>
      </c>
      <c r="B32" s="50" t="s">
        <v>107</v>
      </c>
      <c r="C32" s="51">
        <v>281468.69183544</v>
      </c>
      <c r="D32" s="51">
        <v>251397.30031812185</v>
      </c>
      <c r="E32" s="51">
        <v>30071.391517318145</v>
      </c>
    </row>
    <row r="33" spans="1:5">
      <c r="A33" s="52"/>
      <c r="B33" s="56" t="s">
        <v>64</v>
      </c>
      <c r="C33" s="54"/>
      <c r="D33" s="54"/>
      <c r="E33" s="55"/>
    </row>
    <row r="34" spans="1:5">
      <c r="A34" s="58" t="s">
        <v>108</v>
      </c>
      <c r="B34" s="53" t="s">
        <v>109</v>
      </c>
      <c r="C34" s="51">
        <v>4310.0000499999996</v>
      </c>
      <c r="D34" s="54">
        <v>4141.0303181218569</v>
      </c>
      <c r="E34" s="54">
        <v>168.96973187814302</v>
      </c>
    </row>
    <row r="35" spans="1:5">
      <c r="A35" s="52" t="s">
        <v>110</v>
      </c>
      <c r="B35" s="53" t="s">
        <v>111</v>
      </c>
      <c r="C35" s="51">
        <v>277158.69178543997</v>
      </c>
      <c r="D35" s="54">
        <v>247256.27</v>
      </c>
      <c r="E35" s="54">
        <v>29902.421785440001</v>
      </c>
    </row>
    <row r="36" spans="1:5">
      <c r="A36" s="49">
        <v>6</v>
      </c>
      <c r="B36" s="50" t="s">
        <v>112</v>
      </c>
      <c r="C36" s="51">
        <f>D36+E36</f>
        <v>7928720.7289199978</v>
      </c>
      <c r="D36" s="51">
        <v>6984762.9145803396</v>
      </c>
      <c r="E36" s="51">
        <v>943957.81433965801</v>
      </c>
    </row>
    <row r="37" spans="1:5">
      <c r="A37" s="52"/>
      <c r="B37" s="56" t="s">
        <v>64</v>
      </c>
      <c r="C37" s="54"/>
      <c r="D37" s="54"/>
      <c r="E37" s="55"/>
    </row>
    <row r="38" spans="1:5" ht="25.5">
      <c r="A38" s="59" t="s">
        <v>113</v>
      </c>
      <c r="B38" s="53" t="s">
        <v>114</v>
      </c>
      <c r="C38" s="51">
        <v>1888006.2100000002</v>
      </c>
      <c r="D38" s="54">
        <v>1819867.4150093577</v>
      </c>
      <c r="E38" s="54">
        <v>68138.794990642462</v>
      </c>
    </row>
    <row r="39" spans="1:5" ht="25.5">
      <c r="A39" s="59" t="s">
        <v>115</v>
      </c>
      <c r="B39" s="53" t="s">
        <v>116</v>
      </c>
      <c r="C39" s="51">
        <v>103068.11467000001</v>
      </c>
      <c r="D39" s="54">
        <v>82334.707727522211</v>
      </c>
      <c r="E39" s="54">
        <v>20733.406942477799</v>
      </c>
    </row>
    <row r="40" spans="1:5">
      <c r="A40" s="59" t="s">
        <v>117</v>
      </c>
      <c r="B40" s="53" t="s">
        <v>118</v>
      </c>
      <c r="C40" s="51">
        <v>377047.17499999999</v>
      </c>
      <c r="D40" s="54">
        <v>240433.44694249998</v>
      </c>
      <c r="E40" s="54">
        <v>136613.7280575</v>
      </c>
    </row>
    <row r="41" spans="1:5" ht="25.5">
      <c r="A41" s="59" t="s">
        <v>119</v>
      </c>
      <c r="B41" s="53" t="s">
        <v>120</v>
      </c>
      <c r="C41" s="51">
        <v>28791.110999999997</v>
      </c>
      <c r="D41" s="54">
        <v>21800.534083239123</v>
      </c>
      <c r="E41" s="54">
        <v>6990.5769167608751</v>
      </c>
    </row>
    <row r="42" spans="1:5">
      <c r="A42" s="59" t="s">
        <v>121</v>
      </c>
      <c r="B42" s="53" t="s">
        <v>122</v>
      </c>
      <c r="C42" s="51">
        <v>20698.199999999997</v>
      </c>
      <c r="D42" s="54">
        <v>19101.505099999998</v>
      </c>
      <c r="E42" s="54">
        <v>1596.6949</v>
      </c>
    </row>
    <row r="43" spans="1:5">
      <c r="A43" s="59" t="s">
        <v>123</v>
      </c>
      <c r="B43" s="53" t="s">
        <v>124</v>
      </c>
      <c r="C43" s="51">
        <v>32195.079999999998</v>
      </c>
      <c r="D43" s="54">
        <v>31239.830002156101</v>
      </c>
      <c r="E43" s="54">
        <v>955.24999784389695</v>
      </c>
    </row>
    <row r="44" spans="1:5">
      <c r="A44" s="59" t="s">
        <v>125</v>
      </c>
      <c r="B44" s="53" t="s">
        <v>126</v>
      </c>
      <c r="C44" s="51">
        <v>17758.376199999999</v>
      </c>
      <c r="D44" s="54">
        <v>16929.973743358431</v>
      </c>
      <c r="E44" s="54">
        <v>828.40245664156646</v>
      </c>
    </row>
    <row r="45" spans="1:5">
      <c r="A45" s="59" t="s">
        <v>127</v>
      </c>
      <c r="B45" s="53" t="s">
        <v>128</v>
      </c>
      <c r="C45" s="51">
        <v>16000.605179999999</v>
      </c>
      <c r="D45" s="54">
        <v>14951.390029999999</v>
      </c>
      <c r="E45" s="54">
        <v>1049.21515</v>
      </c>
    </row>
    <row r="46" spans="1:5">
      <c r="A46" s="59" t="s">
        <v>129</v>
      </c>
      <c r="B46" s="53" t="s">
        <v>130</v>
      </c>
      <c r="C46" s="51">
        <v>26529.730000000003</v>
      </c>
      <c r="D46" s="54">
        <v>23425.040000000001</v>
      </c>
      <c r="E46" s="54">
        <v>3104.6900000000005</v>
      </c>
    </row>
    <row r="47" spans="1:5">
      <c r="A47" s="59" t="s">
        <v>131</v>
      </c>
      <c r="B47" s="53" t="s">
        <v>132</v>
      </c>
      <c r="C47" s="51">
        <v>18127.09575</v>
      </c>
      <c r="D47" s="54">
        <v>15303.639946602165</v>
      </c>
      <c r="E47" s="54">
        <v>2823.4558033978356</v>
      </c>
    </row>
    <row r="48" spans="1:5">
      <c r="A48" s="59" t="s">
        <v>133</v>
      </c>
      <c r="B48" s="53" t="s">
        <v>134</v>
      </c>
      <c r="C48" s="51">
        <v>152822.46666999997</v>
      </c>
      <c r="D48" s="54">
        <v>144267.05785804862</v>
      </c>
      <c r="E48" s="54">
        <v>8555.4088119513472</v>
      </c>
    </row>
    <row r="49" spans="1:5">
      <c r="A49" s="59" t="s">
        <v>135</v>
      </c>
      <c r="B49" s="53" t="s">
        <v>136</v>
      </c>
      <c r="C49" s="51">
        <v>8321.2720000000008</v>
      </c>
      <c r="D49" s="54">
        <v>8084.8108099999999</v>
      </c>
      <c r="E49" s="54">
        <v>236.46118999999999</v>
      </c>
    </row>
    <row r="50" spans="1:5">
      <c r="A50" s="59" t="s">
        <v>137</v>
      </c>
      <c r="B50" s="53" t="s">
        <v>138</v>
      </c>
      <c r="C50" s="51">
        <v>270655.337</v>
      </c>
      <c r="D50" s="54">
        <v>259296.24487812817</v>
      </c>
      <c r="E50" s="54">
        <v>11359.092121871852</v>
      </c>
    </row>
    <row r="51" spans="1:5">
      <c r="A51" s="59" t="s">
        <v>139</v>
      </c>
      <c r="B51" s="53" t="s">
        <v>140</v>
      </c>
      <c r="C51" s="51">
        <v>19784.099999999999</v>
      </c>
      <c r="D51" s="54">
        <v>8080.4</v>
      </c>
      <c r="E51" s="54">
        <v>11703.7</v>
      </c>
    </row>
    <row r="52" spans="1:5">
      <c r="A52" s="59" t="s">
        <v>141</v>
      </c>
      <c r="B52" s="53" t="s">
        <v>142</v>
      </c>
      <c r="C52" s="51">
        <v>391849.5</v>
      </c>
      <c r="D52" s="54">
        <v>380061.94671994733</v>
      </c>
      <c r="E52" s="54">
        <v>11787.553280052685</v>
      </c>
    </row>
    <row r="53" spans="1:5">
      <c r="A53" s="59" t="s">
        <v>143</v>
      </c>
      <c r="B53" s="53" t="s">
        <v>144</v>
      </c>
      <c r="C53" s="51">
        <v>45744.679299999996</v>
      </c>
      <c r="D53" s="54">
        <v>39764.267480134098</v>
      </c>
      <c r="E53" s="54">
        <v>5980.4118198658998</v>
      </c>
    </row>
    <row r="54" spans="1:5">
      <c r="A54" s="59" t="s">
        <v>145</v>
      </c>
      <c r="B54" s="53" t="s">
        <v>146</v>
      </c>
      <c r="C54" s="51">
        <v>1619.1399999999999</v>
      </c>
      <c r="D54" s="54">
        <v>223.11559</v>
      </c>
      <c r="E54" s="54">
        <v>1396.02441</v>
      </c>
    </row>
    <row r="55" spans="1:5">
      <c r="A55" s="59" t="s">
        <v>147</v>
      </c>
      <c r="B55" s="53" t="s">
        <v>148</v>
      </c>
      <c r="C55" s="51">
        <v>7174.5313000000006</v>
      </c>
      <c r="D55" s="54">
        <v>702.35482999999999</v>
      </c>
      <c r="E55" s="54">
        <v>6472.1764700000003</v>
      </c>
    </row>
    <row r="56" spans="1:5">
      <c r="A56" s="59" t="s">
        <v>149</v>
      </c>
      <c r="B56" s="53" t="s">
        <v>150</v>
      </c>
      <c r="C56" s="51">
        <v>515.31999999999994</v>
      </c>
      <c r="D56" s="54">
        <v>75.690029999999993</v>
      </c>
      <c r="E56" s="54">
        <v>439.62996999999996</v>
      </c>
    </row>
    <row r="57" spans="1:5">
      <c r="A57" s="59" t="s">
        <v>151</v>
      </c>
      <c r="B57" s="53" t="s">
        <v>152</v>
      </c>
      <c r="C57" s="51">
        <v>0</v>
      </c>
      <c r="D57" s="54">
        <v>0</v>
      </c>
      <c r="E57" s="54">
        <v>0</v>
      </c>
    </row>
    <row r="58" spans="1:5" ht="25.5">
      <c r="A58" s="59" t="s">
        <v>153</v>
      </c>
      <c r="B58" s="53" t="s">
        <v>154</v>
      </c>
      <c r="C58" s="51">
        <v>0</v>
      </c>
      <c r="D58" s="54">
        <v>0</v>
      </c>
      <c r="E58" s="54">
        <v>0</v>
      </c>
    </row>
    <row r="59" spans="1:5" ht="25.5">
      <c r="A59" s="59" t="s">
        <v>155</v>
      </c>
      <c r="B59" s="53" t="s">
        <v>156</v>
      </c>
      <c r="C59" s="51">
        <v>0</v>
      </c>
      <c r="D59" s="54">
        <v>0</v>
      </c>
      <c r="E59" s="54">
        <v>0</v>
      </c>
    </row>
    <row r="60" spans="1:5" ht="25.5">
      <c r="A60" s="59" t="s">
        <v>157</v>
      </c>
      <c r="B60" s="53" t="s">
        <v>158</v>
      </c>
      <c r="C60" s="51">
        <v>0</v>
      </c>
      <c r="D60" s="54">
        <v>0</v>
      </c>
      <c r="E60" s="54">
        <v>0</v>
      </c>
    </row>
    <row r="61" spans="1:5">
      <c r="A61" s="59" t="s">
        <v>159</v>
      </c>
      <c r="B61" s="53" t="s">
        <v>160</v>
      </c>
      <c r="C61" s="51">
        <v>16370.356</v>
      </c>
      <c r="D61" s="54">
        <v>15804.725780278784</v>
      </c>
      <c r="E61" s="54">
        <v>565.63021972121533</v>
      </c>
    </row>
    <row r="62" spans="1:5">
      <c r="A62" s="59" t="s">
        <v>161</v>
      </c>
      <c r="B62" s="53" t="s">
        <v>162</v>
      </c>
      <c r="C62" s="51">
        <v>7676.14941</v>
      </c>
      <c r="D62" s="54">
        <v>5395.4092908931379</v>
      </c>
      <c r="E62" s="54">
        <v>2280.7401191068625</v>
      </c>
    </row>
    <row r="63" spans="1:5">
      <c r="A63" s="59" t="s">
        <v>163</v>
      </c>
      <c r="B63" s="53" t="s">
        <v>164</v>
      </c>
      <c r="C63" s="51">
        <v>4181.2</v>
      </c>
      <c r="D63" s="54">
        <v>1584.1</v>
      </c>
      <c r="E63" s="54">
        <v>2597.1</v>
      </c>
    </row>
    <row r="64" spans="1:5">
      <c r="A64" s="59" t="s">
        <v>165</v>
      </c>
      <c r="B64" s="53" t="s">
        <v>166</v>
      </c>
      <c r="C64" s="51">
        <v>12913.414000000001</v>
      </c>
      <c r="D64" s="54">
        <v>12419.683679269388</v>
      </c>
      <c r="E64" s="54">
        <v>493.73032073061165</v>
      </c>
    </row>
    <row r="65" spans="1:6">
      <c r="A65" s="59" t="s">
        <v>167</v>
      </c>
      <c r="B65" s="53" t="s">
        <v>168</v>
      </c>
      <c r="C65" s="51">
        <v>264854.15443</v>
      </c>
      <c r="D65" s="54">
        <v>249623.06577833754</v>
      </c>
      <c r="E65" s="54">
        <v>15231.088651662454</v>
      </c>
    </row>
    <row r="66" spans="1:6">
      <c r="A66" s="59" t="s">
        <v>169</v>
      </c>
      <c r="B66" s="53" t="s">
        <v>170</v>
      </c>
      <c r="C66" s="51">
        <v>62525</v>
      </c>
      <c r="D66" s="54">
        <v>0</v>
      </c>
      <c r="E66" s="54">
        <v>62525</v>
      </c>
    </row>
    <row r="67" spans="1:6">
      <c r="A67" s="59" t="s">
        <v>171</v>
      </c>
      <c r="B67" s="53" t="s">
        <v>172</v>
      </c>
      <c r="C67" s="51">
        <v>38174.450000000004</v>
      </c>
      <c r="D67" s="54">
        <v>32803.735043278408</v>
      </c>
      <c r="E67" s="54">
        <v>5370.7149567215956</v>
      </c>
    </row>
    <row r="68" spans="1:6">
      <c r="A68" s="59" t="s">
        <v>173</v>
      </c>
      <c r="B68" s="53" t="s">
        <v>174</v>
      </c>
      <c r="C68" s="51">
        <v>78933.448000000004</v>
      </c>
      <c r="D68" s="54">
        <v>51568.895996416686</v>
      </c>
      <c r="E68" s="54">
        <v>27364.552003583318</v>
      </c>
    </row>
    <row r="69" spans="1:6">
      <c r="A69" s="59" t="s">
        <v>175</v>
      </c>
      <c r="B69" s="53" t="s">
        <v>176</v>
      </c>
      <c r="C69" s="51">
        <v>10079.099999999999</v>
      </c>
      <c r="D69" s="54">
        <v>10079.099999999999</v>
      </c>
      <c r="E69" s="54">
        <v>0</v>
      </c>
    </row>
    <row r="70" spans="1:6">
      <c r="A70" s="59" t="s">
        <v>177</v>
      </c>
      <c r="B70" s="53" t="s">
        <v>178</v>
      </c>
      <c r="C70" s="51">
        <v>0</v>
      </c>
      <c r="D70" s="54">
        <v>0</v>
      </c>
      <c r="E70" s="54">
        <v>0</v>
      </c>
    </row>
    <row r="71" spans="1:6">
      <c r="A71" s="59" t="s">
        <v>179</v>
      </c>
      <c r="B71" s="53" t="s">
        <v>180</v>
      </c>
      <c r="C71" s="51">
        <v>8010</v>
      </c>
      <c r="D71" s="54">
        <v>7483.9865389141351</v>
      </c>
      <c r="E71" s="54">
        <v>526.01346108586483</v>
      </c>
    </row>
    <row r="72" spans="1:6">
      <c r="A72" s="59" t="s">
        <v>181</v>
      </c>
      <c r="B72" s="53" t="s">
        <v>182</v>
      </c>
      <c r="C72" s="51">
        <v>21094.399999999998</v>
      </c>
      <c r="D72" s="54">
        <v>16509.599999999999</v>
      </c>
      <c r="E72" s="54">
        <v>4584.8</v>
      </c>
    </row>
    <row r="73" spans="1:6">
      <c r="A73" s="59" t="s">
        <v>183</v>
      </c>
      <c r="B73" s="53" t="s">
        <v>184</v>
      </c>
      <c r="C73" s="51">
        <v>14672.5</v>
      </c>
      <c r="D73" s="54">
        <v>13338.373337530607</v>
      </c>
      <c r="E73" s="54">
        <v>1334.1266624693931</v>
      </c>
    </row>
    <row r="74" spans="1:6">
      <c r="A74" s="59" t="s">
        <v>185</v>
      </c>
      <c r="B74" s="53" t="s">
        <v>186</v>
      </c>
      <c r="C74" s="51">
        <v>337202.1</v>
      </c>
      <c r="D74" s="54">
        <v>329162.56975999998</v>
      </c>
      <c r="E74" s="54">
        <v>8039.53024</v>
      </c>
    </row>
    <row r="75" spans="1:6">
      <c r="A75" s="59" t="s">
        <v>187</v>
      </c>
      <c r="B75" s="53" t="s">
        <v>188</v>
      </c>
      <c r="C75" s="51">
        <v>125326.41301</v>
      </c>
      <c r="D75" s="54">
        <v>113046.29859442983</v>
      </c>
      <c r="E75" s="54">
        <v>12280.114415570182</v>
      </c>
    </row>
    <row r="76" spans="1:6" ht="15.75" thickBot="1">
      <c r="A76" s="60"/>
      <c r="B76" s="61" t="s">
        <v>189</v>
      </c>
      <c r="C76" s="117">
        <f>+D76+E76</f>
        <v>65105534.83684773</v>
      </c>
      <c r="D76" s="117">
        <f>+D6+D17+D30+D31+D32+D36</f>
        <v>60808784.998797961</v>
      </c>
      <c r="E76" s="117">
        <f>+E6+E17+E30+E31+E32+E36</f>
        <v>4296749.8380497713</v>
      </c>
      <c r="F76" s="118"/>
    </row>
    <row r="77" spans="1:6">
      <c r="A77" s="62"/>
      <c r="B77" s="63"/>
      <c r="C77" s="119"/>
      <c r="D77" s="119"/>
      <c r="E77" s="119"/>
      <c r="F77" s="118"/>
    </row>
    <row r="78" spans="1:6">
      <c r="A78" s="62"/>
      <c r="B78" s="65" t="s">
        <v>190</v>
      </c>
      <c r="C78" s="66"/>
      <c r="D78" s="66"/>
      <c r="E78" s="66"/>
    </row>
    <row r="79" spans="1:6">
      <c r="A79" s="62"/>
      <c r="B79" s="65"/>
      <c r="C79" s="67" t="s">
        <v>191</v>
      </c>
      <c r="D79" s="68"/>
      <c r="E79" s="67" t="s">
        <v>192</v>
      </c>
    </row>
    <row r="80" spans="1:6">
      <c r="A80" s="62"/>
      <c r="B80" s="65"/>
      <c r="C80" s="69"/>
      <c r="D80" s="70"/>
      <c r="E80" s="69"/>
    </row>
    <row r="81" spans="1:5">
      <c r="A81" s="62"/>
      <c r="B81" s="65" t="s">
        <v>193</v>
      </c>
      <c r="C81" s="71"/>
      <c r="D81" s="68"/>
      <c r="E81" s="71"/>
    </row>
    <row r="82" spans="1:5">
      <c r="A82" s="62"/>
      <c r="B82" s="72"/>
      <c r="C82" s="67" t="s">
        <v>191</v>
      </c>
      <c r="D82" s="68"/>
      <c r="E82" s="67" t="s">
        <v>192</v>
      </c>
    </row>
    <row r="83" spans="1:5">
      <c r="A83" s="62"/>
      <c r="B83" s="73" t="s">
        <v>194</v>
      </c>
      <c r="C83" s="72"/>
      <c r="D83" s="68"/>
      <c r="E83" s="72"/>
    </row>
    <row r="84" spans="1:5">
      <c r="A84" s="43"/>
      <c r="B84" s="74"/>
      <c r="C84" s="64"/>
      <c r="D84" s="75"/>
      <c r="E84" s="75"/>
    </row>
  </sheetData>
  <mergeCells count="5">
    <mergeCell ref="A1:E1"/>
    <mergeCell ref="A2:E2"/>
    <mergeCell ref="A4:A5"/>
    <mergeCell ref="B4:B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H7" sqref="H7"/>
    </sheetView>
  </sheetViews>
  <sheetFormatPr defaultRowHeight="15"/>
  <cols>
    <col min="1" max="1" width="5.7109375" style="1" customWidth="1"/>
    <col min="2" max="2" width="28.28515625" customWidth="1"/>
    <col min="3" max="4" width="14.85546875" customWidth="1"/>
    <col min="5" max="5" width="13.140625" customWidth="1"/>
    <col min="6" max="6" width="12.28515625" customWidth="1"/>
    <col min="7" max="7" width="18.28515625" customWidth="1"/>
    <col min="8" max="8" width="18" customWidth="1"/>
    <col min="9" max="9" width="17.5703125" customWidth="1"/>
    <col min="10" max="10" width="19.42578125" customWidth="1"/>
    <col min="11" max="11" width="16.28515625" customWidth="1"/>
    <col min="12" max="12" width="13.28515625" customWidth="1"/>
    <col min="13" max="13" width="16.5703125" customWidth="1"/>
    <col min="14" max="14" width="20.42578125" style="1" customWidth="1"/>
  </cols>
  <sheetData>
    <row r="1" spans="1:14" ht="48" customHeight="1">
      <c r="A1" s="140" t="s">
        <v>245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20.25" customHeight="1">
      <c r="H2" t="s">
        <v>246</v>
      </c>
    </row>
    <row r="3" spans="1:14" s="2" customFormat="1" ht="52.5" customHeight="1">
      <c r="A3" s="139" t="s">
        <v>0</v>
      </c>
      <c r="B3" s="139" t="s">
        <v>1</v>
      </c>
      <c r="C3" s="139" t="s">
        <v>2</v>
      </c>
      <c r="D3" s="139" t="s">
        <v>3</v>
      </c>
      <c r="E3" s="139" t="s">
        <v>4</v>
      </c>
      <c r="F3" s="139" t="s">
        <v>5</v>
      </c>
      <c r="G3" s="139" t="s">
        <v>6</v>
      </c>
      <c r="H3" s="141" t="s">
        <v>7</v>
      </c>
      <c r="I3" s="142"/>
      <c r="J3" s="142"/>
      <c r="K3" s="143"/>
      <c r="L3" s="139" t="s">
        <v>8</v>
      </c>
      <c r="M3" s="139"/>
      <c r="N3" s="139" t="s">
        <v>9</v>
      </c>
    </row>
    <row r="4" spans="1:14" ht="30">
      <c r="A4" s="139"/>
      <c r="B4" s="139"/>
      <c r="C4" s="139"/>
      <c r="D4" s="139"/>
      <c r="E4" s="139"/>
      <c r="F4" s="139"/>
      <c r="G4" s="139"/>
      <c r="H4" s="3" t="s">
        <v>10</v>
      </c>
      <c r="I4" s="3" t="s">
        <v>11</v>
      </c>
      <c r="J4" s="3" t="s">
        <v>12</v>
      </c>
      <c r="K4" s="3" t="s">
        <v>13</v>
      </c>
      <c r="L4" s="3" t="s">
        <v>10</v>
      </c>
      <c r="M4" s="3" t="s">
        <v>12</v>
      </c>
      <c r="N4" s="139"/>
    </row>
    <row r="5" spans="1:14" s="13" customFormat="1" ht="63" customHeight="1">
      <c r="A5" s="4">
        <v>1</v>
      </c>
      <c r="B5" s="5"/>
      <c r="C5" s="6"/>
      <c r="D5" s="7"/>
      <c r="E5" s="8"/>
      <c r="F5" s="6"/>
      <c r="G5" s="9"/>
      <c r="H5" s="10"/>
      <c r="I5" s="4"/>
      <c r="J5" s="4"/>
      <c r="K5" s="11"/>
      <c r="L5" s="12"/>
      <c r="M5" s="4"/>
      <c r="N5" s="3"/>
    </row>
    <row r="6" spans="1:14" s="13" customFormat="1" ht="61.5" customHeight="1">
      <c r="A6" s="4">
        <v>2</v>
      </c>
      <c r="B6" s="5"/>
      <c r="C6" s="6"/>
      <c r="D6" s="7"/>
      <c r="E6" s="8"/>
      <c r="F6" s="6"/>
      <c r="G6" s="9"/>
      <c r="H6" s="10"/>
      <c r="I6" s="4"/>
      <c r="J6" s="4"/>
      <c r="K6" s="11"/>
      <c r="L6" s="12"/>
      <c r="M6" s="4"/>
      <c r="N6" s="3"/>
    </row>
    <row r="7" spans="1:14" s="13" customFormat="1" ht="46.5" customHeight="1">
      <c r="A7" s="4">
        <v>3</v>
      </c>
      <c r="B7" s="5"/>
      <c r="C7" s="6"/>
      <c r="D7" s="7"/>
      <c r="E7" s="8"/>
      <c r="F7" s="6"/>
      <c r="G7" s="9"/>
      <c r="H7" s="10"/>
      <c r="I7" s="4"/>
      <c r="J7" s="4"/>
      <c r="K7" s="11"/>
      <c r="L7" s="12"/>
      <c r="M7" s="4"/>
      <c r="N7" s="3"/>
    </row>
    <row r="8" spans="1:14" s="13" customFormat="1" ht="50.25" customHeight="1">
      <c r="A8" s="4">
        <v>4</v>
      </c>
      <c r="B8" s="5"/>
      <c r="C8" s="6"/>
      <c r="D8" s="7"/>
      <c r="E8" s="8"/>
      <c r="F8" s="6"/>
      <c r="G8" s="9"/>
      <c r="H8" s="10"/>
      <c r="I8" s="4"/>
      <c r="J8" s="10"/>
      <c r="K8" s="11"/>
      <c r="L8" s="12"/>
      <c r="M8" s="4"/>
      <c r="N8" s="4"/>
    </row>
    <row r="12" spans="1:14">
      <c r="K12" s="14"/>
    </row>
    <row r="13" spans="1:14">
      <c r="K13" s="14"/>
    </row>
    <row r="14" spans="1:14">
      <c r="K14" s="14"/>
    </row>
  </sheetData>
  <mergeCells count="11">
    <mergeCell ref="N3:N4"/>
    <mergeCell ref="A1:N1"/>
    <mergeCell ref="A3:A4"/>
    <mergeCell ref="B3:B4"/>
    <mergeCell ref="C3:C4"/>
    <mergeCell ref="D3:D4"/>
    <mergeCell ref="E3:E4"/>
    <mergeCell ref="F3:F4"/>
    <mergeCell ref="G3:G4"/>
    <mergeCell ref="H3:K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I3" sqref="I2:I3"/>
    </sheetView>
  </sheetViews>
  <sheetFormatPr defaultRowHeight="15"/>
  <cols>
    <col min="1" max="1" width="8.7109375" customWidth="1"/>
    <col min="2" max="2" width="17.5703125" customWidth="1"/>
    <col min="3" max="3" width="17" customWidth="1"/>
    <col min="4" max="4" width="21.140625" customWidth="1"/>
    <col min="5" max="5" width="21" customWidth="1"/>
    <col min="6" max="6" width="16.85546875" customWidth="1"/>
    <col min="7" max="7" width="21" customWidth="1"/>
    <col min="8" max="8" width="18.7109375" customWidth="1"/>
    <col min="9" max="9" width="26.7109375" customWidth="1"/>
    <col min="257" max="257" width="7.42578125" customWidth="1"/>
    <col min="258" max="258" width="16.42578125" customWidth="1"/>
    <col min="259" max="259" width="17" customWidth="1"/>
    <col min="260" max="260" width="21.140625" customWidth="1"/>
    <col min="261" max="261" width="21" customWidth="1"/>
    <col min="262" max="262" width="16.85546875" customWidth="1"/>
    <col min="263" max="263" width="21" customWidth="1"/>
    <col min="264" max="264" width="18.7109375" customWidth="1"/>
    <col min="265" max="265" width="26.7109375" customWidth="1"/>
    <col min="513" max="513" width="7.42578125" customWidth="1"/>
    <col min="514" max="514" width="16.42578125" customWidth="1"/>
    <col min="515" max="515" width="17" customWidth="1"/>
    <col min="516" max="516" width="21.140625" customWidth="1"/>
    <col min="517" max="517" width="21" customWidth="1"/>
    <col min="518" max="518" width="16.85546875" customWidth="1"/>
    <col min="519" max="519" width="21" customWidth="1"/>
    <col min="520" max="520" width="18.7109375" customWidth="1"/>
    <col min="521" max="521" width="26.7109375" customWidth="1"/>
    <col min="769" max="769" width="7.42578125" customWidth="1"/>
    <col min="770" max="770" width="16.42578125" customWidth="1"/>
    <col min="771" max="771" width="17" customWidth="1"/>
    <col min="772" max="772" width="21.140625" customWidth="1"/>
    <col min="773" max="773" width="21" customWidth="1"/>
    <col min="774" max="774" width="16.85546875" customWidth="1"/>
    <col min="775" max="775" width="21" customWidth="1"/>
    <col min="776" max="776" width="18.7109375" customWidth="1"/>
    <col min="777" max="777" width="26.7109375" customWidth="1"/>
    <col min="1025" max="1025" width="7.42578125" customWidth="1"/>
    <col min="1026" max="1026" width="16.42578125" customWidth="1"/>
    <col min="1027" max="1027" width="17" customWidth="1"/>
    <col min="1028" max="1028" width="21.140625" customWidth="1"/>
    <col min="1029" max="1029" width="21" customWidth="1"/>
    <col min="1030" max="1030" width="16.85546875" customWidth="1"/>
    <col min="1031" max="1031" width="21" customWidth="1"/>
    <col min="1032" max="1032" width="18.7109375" customWidth="1"/>
    <col min="1033" max="1033" width="26.7109375" customWidth="1"/>
    <col min="1281" max="1281" width="7.42578125" customWidth="1"/>
    <col min="1282" max="1282" width="16.42578125" customWidth="1"/>
    <col min="1283" max="1283" width="17" customWidth="1"/>
    <col min="1284" max="1284" width="21.140625" customWidth="1"/>
    <col min="1285" max="1285" width="21" customWidth="1"/>
    <col min="1286" max="1286" width="16.85546875" customWidth="1"/>
    <col min="1287" max="1287" width="21" customWidth="1"/>
    <col min="1288" max="1288" width="18.7109375" customWidth="1"/>
    <col min="1289" max="1289" width="26.7109375" customWidth="1"/>
    <col min="1537" max="1537" width="7.42578125" customWidth="1"/>
    <col min="1538" max="1538" width="16.42578125" customWidth="1"/>
    <col min="1539" max="1539" width="17" customWidth="1"/>
    <col min="1540" max="1540" width="21.140625" customWidth="1"/>
    <col min="1541" max="1541" width="21" customWidth="1"/>
    <col min="1542" max="1542" width="16.85546875" customWidth="1"/>
    <col min="1543" max="1543" width="21" customWidth="1"/>
    <col min="1544" max="1544" width="18.7109375" customWidth="1"/>
    <col min="1545" max="1545" width="26.7109375" customWidth="1"/>
    <col min="1793" max="1793" width="7.42578125" customWidth="1"/>
    <col min="1794" max="1794" width="16.42578125" customWidth="1"/>
    <col min="1795" max="1795" width="17" customWidth="1"/>
    <col min="1796" max="1796" width="21.140625" customWidth="1"/>
    <col min="1797" max="1797" width="21" customWidth="1"/>
    <col min="1798" max="1798" width="16.85546875" customWidth="1"/>
    <col min="1799" max="1799" width="21" customWidth="1"/>
    <col min="1800" max="1800" width="18.7109375" customWidth="1"/>
    <col min="1801" max="1801" width="26.7109375" customWidth="1"/>
    <col min="2049" max="2049" width="7.42578125" customWidth="1"/>
    <col min="2050" max="2050" width="16.42578125" customWidth="1"/>
    <col min="2051" max="2051" width="17" customWidth="1"/>
    <col min="2052" max="2052" width="21.140625" customWidth="1"/>
    <col min="2053" max="2053" width="21" customWidth="1"/>
    <col min="2054" max="2054" width="16.85546875" customWidth="1"/>
    <col min="2055" max="2055" width="21" customWidth="1"/>
    <col min="2056" max="2056" width="18.7109375" customWidth="1"/>
    <col min="2057" max="2057" width="26.7109375" customWidth="1"/>
    <col min="2305" max="2305" width="7.42578125" customWidth="1"/>
    <col min="2306" max="2306" width="16.42578125" customWidth="1"/>
    <col min="2307" max="2307" width="17" customWidth="1"/>
    <col min="2308" max="2308" width="21.140625" customWidth="1"/>
    <col min="2309" max="2309" width="21" customWidth="1"/>
    <col min="2310" max="2310" width="16.85546875" customWidth="1"/>
    <col min="2311" max="2311" width="21" customWidth="1"/>
    <col min="2312" max="2312" width="18.7109375" customWidth="1"/>
    <col min="2313" max="2313" width="26.7109375" customWidth="1"/>
    <col min="2561" max="2561" width="7.42578125" customWidth="1"/>
    <col min="2562" max="2562" width="16.42578125" customWidth="1"/>
    <col min="2563" max="2563" width="17" customWidth="1"/>
    <col min="2564" max="2564" width="21.140625" customWidth="1"/>
    <col min="2565" max="2565" width="21" customWidth="1"/>
    <col min="2566" max="2566" width="16.85546875" customWidth="1"/>
    <col min="2567" max="2567" width="21" customWidth="1"/>
    <col min="2568" max="2568" width="18.7109375" customWidth="1"/>
    <col min="2569" max="2569" width="26.7109375" customWidth="1"/>
    <col min="2817" max="2817" width="7.42578125" customWidth="1"/>
    <col min="2818" max="2818" width="16.42578125" customWidth="1"/>
    <col min="2819" max="2819" width="17" customWidth="1"/>
    <col min="2820" max="2820" width="21.140625" customWidth="1"/>
    <col min="2821" max="2821" width="21" customWidth="1"/>
    <col min="2822" max="2822" width="16.85546875" customWidth="1"/>
    <col min="2823" max="2823" width="21" customWidth="1"/>
    <col min="2824" max="2824" width="18.7109375" customWidth="1"/>
    <col min="2825" max="2825" width="26.7109375" customWidth="1"/>
    <col min="3073" max="3073" width="7.42578125" customWidth="1"/>
    <col min="3074" max="3074" width="16.42578125" customWidth="1"/>
    <col min="3075" max="3075" width="17" customWidth="1"/>
    <col min="3076" max="3076" width="21.140625" customWidth="1"/>
    <col min="3077" max="3077" width="21" customWidth="1"/>
    <col min="3078" max="3078" width="16.85546875" customWidth="1"/>
    <col min="3079" max="3079" width="21" customWidth="1"/>
    <col min="3080" max="3080" width="18.7109375" customWidth="1"/>
    <col min="3081" max="3081" width="26.7109375" customWidth="1"/>
    <col min="3329" max="3329" width="7.42578125" customWidth="1"/>
    <col min="3330" max="3330" width="16.42578125" customWidth="1"/>
    <col min="3331" max="3331" width="17" customWidth="1"/>
    <col min="3332" max="3332" width="21.140625" customWidth="1"/>
    <col min="3333" max="3333" width="21" customWidth="1"/>
    <col min="3334" max="3334" width="16.85546875" customWidth="1"/>
    <col min="3335" max="3335" width="21" customWidth="1"/>
    <col min="3336" max="3336" width="18.7109375" customWidth="1"/>
    <col min="3337" max="3337" width="26.7109375" customWidth="1"/>
    <col min="3585" max="3585" width="7.42578125" customWidth="1"/>
    <col min="3586" max="3586" width="16.42578125" customWidth="1"/>
    <col min="3587" max="3587" width="17" customWidth="1"/>
    <col min="3588" max="3588" width="21.140625" customWidth="1"/>
    <col min="3589" max="3589" width="21" customWidth="1"/>
    <col min="3590" max="3590" width="16.85546875" customWidth="1"/>
    <col min="3591" max="3591" width="21" customWidth="1"/>
    <col min="3592" max="3592" width="18.7109375" customWidth="1"/>
    <col min="3593" max="3593" width="26.7109375" customWidth="1"/>
    <col min="3841" max="3841" width="7.42578125" customWidth="1"/>
    <col min="3842" max="3842" width="16.42578125" customWidth="1"/>
    <col min="3843" max="3843" width="17" customWidth="1"/>
    <col min="3844" max="3844" width="21.140625" customWidth="1"/>
    <col min="3845" max="3845" width="21" customWidth="1"/>
    <col min="3846" max="3846" width="16.85546875" customWidth="1"/>
    <col min="3847" max="3847" width="21" customWidth="1"/>
    <col min="3848" max="3848" width="18.7109375" customWidth="1"/>
    <col min="3849" max="3849" width="26.7109375" customWidth="1"/>
    <col min="4097" max="4097" width="7.42578125" customWidth="1"/>
    <col min="4098" max="4098" width="16.42578125" customWidth="1"/>
    <col min="4099" max="4099" width="17" customWidth="1"/>
    <col min="4100" max="4100" width="21.140625" customWidth="1"/>
    <col min="4101" max="4101" width="21" customWidth="1"/>
    <col min="4102" max="4102" width="16.85546875" customWidth="1"/>
    <col min="4103" max="4103" width="21" customWidth="1"/>
    <col min="4104" max="4104" width="18.7109375" customWidth="1"/>
    <col min="4105" max="4105" width="26.7109375" customWidth="1"/>
    <col min="4353" max="4353" width="7.42578125" customWidth="1"/>
    <col min="4354" max="4354" width="16.42578125" customWidth="1"/>
    <col min="4355" max="4355" width="17" customWidth="1"/>
    <col min="4356" max="4356" width="21.140625" customWidth="1"/>
    <col min="4357" max="4357" width="21" customWidth="1"/>
    <col min="4358" max="4358" width="16.85546875" customWidth="1"/>
    <col min="4359" max="4359" width="21" customWidth="1"/>
    <col min="4360" max="4360" width="18.7109375" customWidth="1"/>
    <col min="4361" max="4361" width="26.7109375" customWidth="1"/>
    <col min="4609" max="4609" width="7.42578125" customWidth="1"/>
    <col min="4610" max="4610" width="16.42578125" customWidth="1"/>
    <col min="4611" max="4611" width="17" customWidth="1"/>
    <col min="4612" max="4612" width="21.140625" customWidth="1"/>
    <col min="4613" max="4613" width="21" customWidth="1"/>
    <col min="4614" max="4614" width="16.85546875" customWidth="1"/>
    <col min="4615" max="4615" width="21" customWidth="1"/>
    <col min="4616" max="4616" width="18.7109375" customWidth="1"/>
    <col min="4617" max="4617" width="26.7109375" customWidth="1"/>
    <col min="4865" max="4865" width="7.42578125" customWidth="1"/>
    <col min="4866" max="4866" width="16.42578125" customWidth="1"/>
    <col min="4867" max="4867" width="17" customWidth="1"/>
    <col min="4868" max="4868" width="21.140625" customWidth="1"/>
    <col min="4869" max="4869" width="21" customWidth="1"/>
    <col min="4870" max="4870" width="16.85546875" customWidth="1"/>
    <col min="4871" max="4871" width="21" customWidth="1"/>
    <col min="4872" max="4872" width="18.7109375" customWidth="1"/>
    <col min="4873" max="4873" width="26.7109375" customWidth="1"/>
    <col min="5121" max="5121" width="7.42578125" customWidth="1"/>
    <col min="5122" max="5122" width="16.42578125" customWidth="1"/>
    <col min="5123" max="5123" width="17" customWidth="1"/>
    <col min="5124" max="5124" width="21.140625" customWidth="1"/>
    <col min="5125" max="5125" width="21" customWidth="1"/>
    <col min="5126" max="5126" width="16.85546875" customWidth="1"/>
    <col min="5127" max="5127" width="21" customWidth="1"/>
    <col min="5128" max="5128" width="18.7109375" customWidth="1"/>
    <col min="5129" max="5129" width="26.7109375" customWidth="1"/>
    <col min="5377" max="5377" width="7.42578125" customWidth="1"/>
    <col min="5378" max="5378" width="16.42578125" customWidth="1"/>
    <col min="5379" max="5379" width="17" customWidth="1"/>
    <col min="5380" max="5380" width="21.140625" customWidth="1"/>
    <col min="5381" max="5381" width="21" customWidth="1"/>
    <col min="5382" max="5382" width="16.85546875" customWidth="1"/>
    <col min="5383" max="5383" width="21" customWidth="1"/>
    <col min="5384" max="5384" width="18.7109375" customWidth="1"/>
    <col min="5385" max="5385" width="26.7109375" customWidth="1"/>
    <col min="5633" max="5633" width="7.42578125" customWidth="1"/>
    <col min="5634" max="5634" width="16.42578125" customWidth="1"/>
    <col min="5635" max="5635" width="17" customWidth="1"/>
    <col min="5636" max="5636" width="21.140625" customWidth="1"/>
    <col min="5637" max="5637" width="21" customWidth="1"/>
    <col min="5638" max="5638" width="16.85546875" customWidth="1"/>
    <col min="5639" max="5639" width="21" customWidth="1"/>
    <col min="5640" max="5640" width="18.7109375" customWidth="1"/>
    <col min="5641" max="5641" width="26.7109375" customWidth="1"/>
    <col min="5889" max="5889" width="7.42578125" customWidth="1"/>
    <col min="5890" max="5890" width="16.42578125" customWidth="1"/>
    <col min="5891" max="5891" width="17" customWidth="1"/>
    <col min="5892" max="5892" width="21.140625" customWidth="1"/>
    <col min="5893" max="5893" width="21" customWidth="1"/>
    <col min="5894" max="5894" width="16.85546875" customWidth="1"/>
    <col min="5895" max="5895" width="21" customWidth="1"/>
    <col min="5896" max="5896" width="18.7109375" customWidth="1"/>
    <col min="5897" max="5897" width="26.7109375" customWidth="1"/>
    <col min="6145" max="6145" width="7.42578125" customWidth="1"/>
    <col min="6146" max="6146" width="16.42578125" customWidth="1"/>
    <col min="6147" max="6147" width="17" customWidth="1"/>
    <col min="6148" max="6148" width="21.140625" customWidth="1"/>
    <col min="6149" max="6149" width="21" customWidth="1"/>
    <col min="6150" max="6150" width="16.85546875" customWidth="1"/>
    <col min="6151" max="6151" width="21" customWidth="1"/>
    <col min="6152" max="6152" width="18.7109375" customWidth="1"/>
    <col min="6153" max="6153" width="26.7109375" customWidth="1"/>
    <col min="6401" max="6401" width="7.42578125" customWidth="1"/>
    <col min="6402" max="6402" width="16.42578125" customWidth="1"/>
    <col min="6403" max="6403" width="17" customWidth="1"/>
    <col min="6404" max="6404" width="21.140625" customWidth="1"/>
    <col min="6405" max="6405" width="21" customWidth="1"/>
    <col min="6406" max="6406" width="16.85546875" customWidth="1"/>
    <col min="6407" max="6407" width="21" customWidth="1"/>
    <col min="6408" max="6408" width="18.7109375" customWidth="1"/>
    <col min="6409" max="6409" width="26.7109375" customWidth="1"/>
    <col min="6657" max="6657" width="7.42578125" customWidth="1"/>
    <col min="6658" max="6658" width="16.42578125" customWidth="1"/>
    <col min="6659" max="6659" width="17" customWidth="1"/>
    <col min="6660" max="6660" width="21.140625" customWidth="1"/>
    <col min="6661" max="6661" width="21" customWidth="1"/>
    <col min="6662" max="6662" width="16.85546875" customWidth="1"/>
    <col min="6663" max="6663" width="21" customWidth="1"/>
    <col min="6664" max="6664" width="18.7109375" customWidth="1"/>
    <col min="6665" max="6665" width="26.7109375" customWidth="1"/>
    <col min="6913" max="6913" width="7.42578125" customWidth="1"/>
    <col min="6914" max="6914" width="16.42578125" customWidth="1"/>
    <col min="6915" max="6915" width="17" customWidth="1"/>
    <col min="6916" max="6916" width="21.140625" customWidth="1"/>
    <col min="6917" max="6917" width="21" customWidth="1"/>
    <col min="6918" max="6918" width="16.85546875" customWidth="1"/>
    <col min="6919" max="6919" width="21" customWidth="1"/>
    <col min="6920" max="6920" width="18.7109375" customWidth="1"/>
    <col min="6921" max="6921" width="26.7109375" customWidth="1"/>
    <col min="7169" max="7169" width="7.42578125" customWidth="1"/>
    <col min="7170" max="7170" width="16.42578125" customWidth="1"/>
    <col min="7171" max="7171" width="17" customWidth="1"/>
    <col min="7172" max="7172" width="21.140625" customWidth="1"/>
    <col min="7173" max="7173" width="21" customWidth="1"/>
    <col min="7174" max="7174" width="16.85546875" customWidth="1"/>
    <col min="7175" max="7175" width="21" customWidth="1"/>
    <col min="7176" max="7176" width="18.7109375" customWidth="1"/>
    <col min="7177" max="7177" width="26.7109375" customWidth="1"/>
    <col min="7425" max="7425" width="7.42578125" customWidth="1"/>
    <col min="7426" max="7426" width="16.42578125" customWidth="1"/>
    <col min="7427" max="7427" width="17" customWidth="1"/>
    <col min="7428" max="7428" width="21.140625" customWidth="1"/>
    <col min="7429" max="7429" width="21" customWidth="1"/>
    <col min="7430" max="7430" width="16.85546875" customWidth="1"/>
    <col min="7431" max="7431" width="21" customWidth="1"/>
    <col min="7432" max="7432" width="18.7109375" customWidth="1"/>
    <col min="7433" max="7433" width="26.7109375" customWidth="1"/>
    <col min="7681" max="7681" width="7.42578125" customWidth="1"/>
    <col min="7682" max="7682" width="16.42578125" customWidth="1"/>
    <col min="7683" max="7683" width="17" customWidth="1"/>
    <col min="7684" max="7684" width="21.140625" customWidth="1"/>
    <col min="7685" max="7685" width="21" customWidth="1"/>
    <col min="7686" max="7686" width="16.85546875" customWidth="1"/>
    <col min="7687" max="7687" width="21" customWidth="1"/>
    <col min="7688" max="7688" width="18.7109375" customWidth="1"/>
    <col min="7689" max="7689" width="26.7109375" customWidth="1"/>
    <col min="7937" max="7937" width="7.42578125" customWidth="1"/>
    <col min="7938" max="7938" width="16.42578125" customWidth="1"/>
    <col min="7939" max="7939" width="17" customWidth="1"/>
    <col min="7940" max="7940" width="21.140625" customWidth="1"/>
    <col min="7941" max="7941" width="21" customWidth="1"/>
    <col min="7942" max="7942" width="16.85546875" customWidth="1"/>
    <col min="7943" max="7943" width="21" customWidth="1"/>
    <col min="7944" max="7944" width="18.7109375" customWidth="1"/>
    <col min="7945" max="7945" width="26.7109375" customWidth="1"/>
    <col min="8193" max="8193" width="7.42578125" customWidth="1"/>
    <col min="8194" max="8194" width="16.42578125" customWidth="1"/>
    <col min="8195" max="8195" width="17" customWidth="1"/>
    <col min="8196" max="8196" width="21.140625" customWidth="1"/>
    <col min="8197" max="8197" width="21" customWidth="1"/>
    <col min="8198" max="8198" width="16.85546875" customWidth="1"/>
    <col min="8199" max="8199" width="21" customWidth="1"/>
    <col min="8200" max="8200" width="18.7109375" customWidth="1"/>
    <col min="8201" max="8201" width="26.7109375" customWidth="1"/>
    <col min="8449" max="8449" width="7.42578125" customWidth="1"/>
    <col min="8450" max="8450" width="16.42578125" customWidth="1"/>
    <col min="8451" max="8451" width="17" customWidth="1"/>
    <col min="8452" max="8452" width="21.140625" customWidth="1"/>
    <col min="8453" max="8453" width="21" customWidth="1"/>
    <col min="8454" max="8454" width="16.85546875" customWidth="1"/>
    <col min="8455" max="8455" width="21" customWidth="1"/>
    <col min="8456" max="8456" width="18.7109375" customWidth="1"/>
    <col min="8457" max="8457" width="26.7109375" customWidth="1"/>
    <col min="8705" max="8705" width="7.42578125" customWidth="1"/>
    <col min="8706" max="8706" width="16.42578125" customWidth="1"/>
    <col min="8707" max="8707" width="17" customWidth="1"/>
    <col min="8708" max="8708" width="21.140625" customWidth="1"/>
    <col min="8709" max="8709" width="21" customWidth="1"/>
    <col min="8710" max="8710" width="16.85546875" customWidth="1"/>
    <col min="8711" max="8711" width="21" customWidth="1"/>
    <col min="8712" max="8712" width="18.7109375" customWidth="1"/>
    <col min="8713" max="8713" width="26.7109375" customWidth="1"/>
    <col min="8961" max="8961" width="7.42578125" customWidth="1"/>
    <col min="8962" max="8962" width="16.42578125" customWidth="1"/>
    <col min="8963" max="8963" width="17" customWidth="1"/>
    <col min="8964" max="8964" width="21.140625" customWidth="1"/>
    <col min="8965" max="8965" width="21" customWidth="1"/>
    <col min="8966" max="8966" width="16.85546875" customWidth="1"/>
    <col min="8967" max="8967" width="21" customWidth="1"/>
    <col min="8968" max="8968" width="18.7109375" customWidth="1"/>
    <col min="8969" max="8969" width="26.7109375" customWidth="1"/>
    <col min="9217" max="9217" width="7.42578125" customWidth="1"/>
    <col min="9218" max="9218" width="16.42578125" customWidth="1"/>
    <col min="9219" max="9219" width="17" customWidth="1"/>
    <col min="9220" max="9220" width="21.140625" customWidth="1"/>
    <col min="9221" max="9221" width="21" customWidth="1"/>
    <col min="9222" max="9222" width="16.85546875" customWidth="1"/>
    <col min="9223" max="9223" width="21" customWidth="1"/>
    <col min="9224" max="9224" width="18.7109375" customWidth="1"/>
    <col min="9225" max="9225" width="26.7109375" customWidth="1"/>
    <col min="9473" max="9473" width="7.42578125" customWidth="1"/>
    <col min="9474" max="9474" width="16.42578125" customWidth="1"/>
    <col min="9475" max="9475" width="17" customWidth="1"/>
    <col min="9476" max="9476" width="21.140625" customWidth="1"/>
    <col min="9477" max="9477" width="21" customWidth="1"/>
    <col min="9478" max="9478" width="16.85546875" customWidth="1"/>
    <col min="9479" max="9479" width="21" customWidth="1"/>
    <col min="9480" max="9480" width="18.7109375" customWidth="1"/>
    <col min="9481" max="9481" width="26.7109375" customWidth="1"/>
    <col min="9729" max="9729" width="7.42578125" customWidth="1"/>
    <col min="9730" max="9730" width="16.42578125" customWidth="1"/>
    <col min="9731" max="9731" width="17" customWidth="1"/>
    <col min="9732" max="9732" width="21.140625" customWidth="1"/>
    <col min="9733" max="9733" width="21" customWidth="1"/>
    <col min="9734" max="9734" width="16.85546875" customWidth="1"/>
    <col min="9735" max="9735" width="21" customWidth="1"/>
    <col min="9736" max="9736" width="18.7109375" customWidth="1"/>
    <col min="9737" max="9737" width="26.7109375" customWidth="1"/>
    <col min="9985" max="9985" width="7.42578125" customWidth="1"/>
    <col min="9986" max="9986" width="16.42578125" customWidth="1"/>
    <col min="9987" max="9987" width="17" customWidth="1"/>
    <col min="9988" max="9988" width="21.140625" customWidth="1"/>
    <col min="9989" max="9989" width="21" customWidth="1"/>
    <col min="9990" max="9990" width="16.85546875" customWidth="1"/>
    <col min="9991" max="9991" width="21" customWidth="1"/>
    <col min="9992" max="9992" width="18.7109375" customWidth="1"/>
    <col min="9993" max="9993" width="26.7109375" customWidth="1"/>
    <col min="10241" max="10241" width="7.42578125" customWidth="1"/>
    <col min="10242" max="10242" width="16.42578125" customWidth="1"/>
    <col min="10243" max="10243" width="17" customWidth="1"/>
    <col min="10244" max="10244" width="21.140625" customWidth="1"/>
    <col min="10245" max="10245" width="21" customWidth="1"/>
    <col min="10246" max="10246" width="16.85546875" customWidth="1"/>
    <col min="10247" max="10247" width="21" customWidth="1"/>
    <col min="10248" max="10248" width="18.7109375" customWidth="1"/>
    <col min="10249" max="10249" width="26.7109375" customWidth="1"/>
    <col min="10497" max="10497" width="7.42578125" customWidth="1"/>
    <col min="10498" max="10498" width="16.42578125" customWidth="1"/>
    <col min="10499" max="10499" width="17" customWidth="1"/>
    <col min="10500" max="10500" width="21.140625" customWidth="1"/>
    <col min="10501" max="10501" width="21" customWidth="1"/>
    <col min="10502" max="10502" width="16.85546875" customWidth="1"/>
    <col min="10503" max="10503" width="21" customWidth="1"/>
    <col min="10504" max="10504" width="18.7109375" customWidth="1"/>
    <col min="10505" max="10505" width="26.7109375" customWidth="1"/>
    <col min="10753" max="10753" width="7.42578125" customWidth="1"/>
    <col min="10754" max="10754" width="16.42578125" customWidth="1"/>
    <col min="10755" max="10755" width="17" customWidth="1"/>
    <col min="10756" max="10756" width="21.140625" customWidth="1"/>
    <col min="10757" max="10757" width="21" customWidth="1"/>
    <col min="10758" max="10758" width="16.85546875" customWidth="1"/>
    <col min="10759" max="10759" width="21" customWidth="1"/>
    <col min="10760" max="10760" width="18.7109375" customWidth="1"/>
    <col min="10761" max="10761" width="26.7109375" customWidth="1"/>
    <col min="11009" max="11009" width="7.42578125" customWidth="1"/>
    <col min="11010" max="11010" width="16.42578125" customWidth="1"/>
    <col min="11011" max="11011" width="17" customWidth="1"/>
    <col min="11012" max="11012" width="21.140625" customWidth="1"/>
    <col min="11013" max="11013" width="21" customWidth="1"/>
    <col min="11014" max="11014" width="16.85546875" customWidth="1"/>
    <col min="11015" max="11015" width="21" customWidth="1"/>
    <col min="11016" max="11016" width="18.7109375" customWidth="1"/>
    <col min="11017" max="11017" width="26.7109375" customWidth="1"/>
    <col min="11265" max="11265" width="7.42578125" customWidth="1"/>
    <col min="11266" max="11266" width="16.42578125" customWidth="1"/>
    <col min="11267" max="11267" width="17" customWidth="1"/>
    <col min="11268" max="11268" width="21.140625" customWidth="1"/>
    <col min="11269" max="11269" width="21" customWidth="1"/>
    <col min="11270" max="11270" width="16.85546875" customWidth="1"/>
    <col min="11271" max="11271" width="21" customWidth="1"/>
    <col min="11272" max="11272" width="18.7109375" customWidth="1"/>
    <col min="11273" max="11273" width="26.7109375" customWidth="1"/>
    <col min="11521" max="11521" width="7.42578125" customWidth="1"/>
    <col min="11522" max="11522" width="16.42578125" customWidth="1"/>
    <col min="11523" max="11523" width="17" customWidth="1"/>
    <col min="11524" max="11524" width="21.140625" customWidth="1"/>
    <col min="11525" max="11525" width="21" customWidth="1"/>
    <col min="11526" max="11526" width="16.85546875" customWidth="1"/>
    <col min="11527" max="11527" width="21" customWidth="1"/>
    <col min="11528" max="11528" width="18.7109375" customWidth="1"/>
    <col min="11529" max="11529" width="26.7109375" customWidth="1"/>
    <col min="11777" max="11777" width="7.42578125" customWidth="1"/>
    <col min="11778" max="11778" width="16.42578125" customWidth="1"/>
    <col min="11779" max="11779" width="17" customWidth="1"/>
    <col min="11780" max="11780" width="21.140625" customWidth="1"/>
    <col min="11781" max="11781" width="21" customWidth="1"/>
    <col min="11782" max="11782" width="16.85546875" customWidth="1"/>
    <col min="11783" max="11783" width="21" customWidth="1"/>
    <col min="11784" max="11784" width="18.7109375" customWidth="1"/>
    <col min="11785" max="11785" width="26.7109375" customWidth="1"/>
    <col min="12033" max="12033" width="7.42578125" customWidth="1"/>
    <col min="12034" max="12034" width="16.42578125" customWidth="1"/>
    <col min="12035" max="12035" width="17" customWidth="1"/>
    <col min="12036" max="12036" width="21.140625" customWidth="1"/>
    <col min="12037" max="12037" width="21" customWidth="1"/>
    <col min="12038" max="12038" width="16.85546875" customWidth="1"/>
    <col min="12039" max="12039" width="21" customWidth="1"/>
    <col min="12040" max="12040" width="18.7109375" customWidth="1"/>
    <col min="12041" max="12041" width="26.7109375" customWidth="1"/>
    <col min="12289" max="12289" width="7.42578125" customWidth="1"/>
    <col min="12290" max="12290" width="16.42578125" customWidth="1"/>
    <col min="12291" max="12291" width="17" customWidth="1"/>
    <col min="12292" max="12292" width="21.140625" customWidth="1"/>
    <col min="12293" max="12293" width="21" customWidth="1"/>
    <col min="12294" max="12294" width="16.85546875" customWidth="1"/>
    <col min="12295" max="12295" width="21" customWidth="1"/>
    <col min="12296" max="12296" width="18.7109375" customWidth="1"/>
    <col min="12297" max="12297" width="26.7109375" customWidth="1"/>
    <col min="12545" max="12545" width="7.42578125" customWidth="1"/>
    <col min="12546" max="12546" width="16.42578125" customWidth="1"/>
    <col min="12547" max="12547" width="17" customWidth="1"/>
    <col min="12548" max="12548" width="21.140625" customWidth="1"/>
    <col min="12549" max="12549" width="21" customWidth="1"/>
    <col min="12550" max="12550" width="16.85546875" customWidth="1"/>
    <col min="12551" max="12551" width="21" customWidth="1"/>
    <col min="12552" max="12552" width="18.7109375" customWidth="1"/>
    <col min="12553" max="12553" width="26.7109375" customWidth="1"/>
    <col min="12801" max="12801" width="7.42578125" customWidth="1"/>
    <col min="12802" max="12802" width="16.42578125" customWidth="1"/>
    <col min="12803" max="12803" width="17" customWidth="1"/>
    <col min="12804" max="12804" width="21.140625" customWidth="1"/>
    <col min="12805" max="12805" width="21" customWidth="1"/>
    <col min="12806" max="12806" width="16.85546875" customWidth="1"/>
    <col min="12807" max="12807" width="21" customWidth="1"/>
    <col min="12808" max="12808" width="18.7109375" customWidth="1"/>
    <col min="12809" max="12809" width="26.7109375" customWidth="1"/>
    <col min="13057" max="13057" width="7.42578125" customWidth="1"/>
    <col min="13058" max="13058" width="16.42578125" customWidth="1"/>
    <col min="13059" max="13059" width="17" customWidth="1"/>
    <col min="13060" max="13060" width="21.140625" customWidth="1"/>
    <col min="13061" max="13061" width="21" customWidth="1"/>
    <col min="13062" max="13062" width="16.85546875" customWidth="1"/>
    <col min="13063" max="13063" width="21" customWidth="1"/>
    <col min="13064" max="13064" width="18.7109375" customWidth="1"/>
    <col min="13065" max="13065" width="26.7109375" customWidth="1"/>
    <col min="13313" max="13313" width="7.42578125" customWidth="1"/>
    <col min="13314" max="13314" width="16.42578125" customWidth="1"/>
    <col min="13315" max="13315" width="17" customWidth="1"/>
    <col min="13316" max="13316" width="21.140625" customWidth="1"/>
    <col min="13317" max="13317" width="21" customWidth="1"/>
    <col min="13318" max="13318" width="16.85546875" customWidth="1"/>
    <col min="13319" max="13319" width="21" customWidth="1"/>
    <col min="13320" max="13320" width="18.7109375" customWidth="1"/>
    <col min="13321" max="13321" width="26.7109375" customWidth="1"/>
    <col min="13569" max="13569" width="7.42578125" customWidth="1"/>
    <col min="13570" max="13570" width="16.42578125" customWidth="1"/>
    <col min="13571" max="13571" width="17" customWidth="1"/>
    <col min="13572" max="13572" width="21.140625" customWidth="1"/>
    <col min="13573" max="13573" width="21" customWidth="1"/>
    <col min="13574" max="13574" width="16.85546875" customWidth="1"/>
    <col min="13575" max="13575" width="21" customWidth="1"/>
    <col min="13576" max="13576" width="18.7109375" customWidth="1"/>
    <col min="13577" max="13577" width="26.7109375" customWidth="1"/>
    <col min="13825" max="13825" width="7.42578125" customWidth="1"/>
    <col min="13826" max="13826" width="16.42578125" customWidth="1"/>
    <col min="13827" max="13827" width="17" customWidth="1"/>
    <col min="13828" max="13828" width="21.140625" customWidth="1"/>
    <col min="13829" max="13829" width="21" customWidth="1"/>
    <col min="13830" max="13830" width="16.85546875" customWidth="1"/>
    <col min="13831" max="13831" width="21" customWidth="1"/>
    <col min="13832" max="13832" width="18.7109375" customWidth="1"/>
    <col min="13833" max="13833" width="26.7109375" customWidth="1"/>
    <col min="14081" max="14081" width="7.42578125" customWidth="1"/>
    <col min="14082" max="14082" width="16.42578125" customWidth="1"/>
    <col min="14083" max="14083" width="17" customWidth="1"/>
    <col min="14084" max="14084" width="21.140625" customWidth="1"/>
    <col min="14085" max="14085" width="21" customWidth="1"/>
    <col min="14086" max="14086" width="16.85546875" customWidth="1"/>
    <col min="14087" max="14087" width="21" customWidth="1"/>
    <col min="14088" max="14088" width="18.7109375" customWidth="1"/>
    <col min="14089" max="14089" width="26.7109375" customWidth="1"/>
    <col min="14337" max="14337" width="7.42578125" customWidth="1"/>
    <col min="14338" max="14338" width="16.42578125" customWidth="1"/>
    <col min="14339" max="14339" width="17" customWidth="1"/>
    <col min="14340" max="14340" width="21.140625" customWidth="1"/>
    <col min="14341" max="14341" width="21" customWidth="1"/>
    <col min="14342" max="14342" width="16.85546875" customWidth="1"/>
    <col min="14343" max="14343" width="21" customWidth="1"/>
    <col min="14344" max="14344" width="18.7109375" customWidth="1"/>
    <col min="14345" max="14345" width="26.7109375" customWidth="1"/>
    <col min="14593" max="14593" width="7.42578125" customWidth="1"/>
    <col min="14594" max="14594" width="16.42578125" customWidth="1"/>
    <col min="14595" max="14595" width="17" customWidth="1"/>
    <col min="14596" max="14596" width="21.140625" customWidth="1"/>
    <col min="14597" max="14597" width="21" customWidth="1"/>
    <col min="14598" max="14598" width="16.85546875" customWidth="1"/>
    <col min="14599" max="14599" width="21" customWidth="1"/>
    <col min="14600" max="14600" width="18.7109375" customWidth="1"/>
    <col min="14601" max="14601" width="26.7109375" customWidth="1"/>
    <col min="14849" max="14849" width="7.42578125" customWidth="1"/>
    <col min="14850" max="14850" width="16.42578125" customWidth="1"/>
    <col min="14851" max="14851" width="17" customWidth="1"/>
    <col min="14852" max="14852" width="21.140625" customWidth="1"/>
    <col min="14853" max="14853" width="21" customWidth="1"/>
    <col min="14854" max="14854" width="16.85546875" customWidth="1"/>
    <col min="14855" max="14855" width="21" customWidth="1"/>
    <col min="14856" max="14856" width="18.7109375" customWidth="1"/>
    <col min="14857" max="14857" width="26.7109375" customWidth="1"/>
    <col min="15105" max="15105" width="7.42578125" customWidth="1"/>
    <col min="15106" max="15106" width="16.42578125" customWidth="1"/>
    <col min="15107" max="15107" width="17" customWidth="1"/>
    <col min="15108" max="15108" width="21.140625" customWidth="1"/>
    <col min="15109" max="15109" width="21" customWidth="1"/>
    <col min="15110" max="15110" width="16.85546875" customWidth="1"/>
    <col min="15111" max="15111" width="21" customWidth="1"/>
    <col min="15112" max="15112" width="18.7109375" customWidth="1"/>
    <col min="15113" max="15113" width="26.7109375" customWidth="1"/>
    <col min="15361" max="15361" width="7.42578125" customWidth="1"/>
    <col min="15362" max="15362" width="16.42578125" customWidth="1"/>
    <col min="15363" max="15363" width="17" customWidth="1"/>
    <col min="15364" max="15364" width="21.140625" customWidth="1"/>
    <col min="15365" max="15365" width="21" customWidth="1"/>
    <col min="15366" max="15366" width="16.85546875" customWidth="1"/>
    <col min="15367" max="15367" width="21" customWidth="1"/>
    <col min="15368" max="15368" width="18.7109375" customWidth="1"/>
    <col min="15369" max="15369" width="26.7109375" customWidth="1"/>
    <col min="15617" max="15617" width="7.42578125" customWidth="1"/>
    <col min="15618" max="15618" width="16.42578125" customWidth="1"/>
    <col min="15619" max="15619" width="17" customWidth="1"/>
    <col min="15620" max="15620" width="21.140625" customWidth="1"/>
    <col min="15621" max="15621" width="21" customWidth="1"/>
    <col min="15622" max="15622" width="16.85546875" customWidth="1"/>
    <col min="15623" max="15623" width="21" customWidth="1"/>
    <col min="15624" max="15624" width="18.7109375" customWidth="1"/>
    <col min="15625" max="15625" width="26.7109375" customWidth="1"/>
    <col min="15873" max="15873" width="7.42578125" customWidth="1"/>
    <col min="15874" max="15874" width="16.42578125" customWidth="1"/>
    <col min="15875" max="15875" width="17" customWidth="1"/>
    <col min="15876" max="15876" width="21.140625" customWidth="1"/>
    <col min="15877" max="15877" width="21" customWidth="1"/>
    <col min="15878" max="15878" width="16.85546875" customWidth="1"/>
    <col min="15879" max="15879" width="21" customWidth="1"/>
    <col min="15880" max="15880" width="18.7109375" customWidth="1"/>
    <col min="15881" max="15881" width="26.7109375" customWidth="1"/>
    <col min="16129" max="16129" width="7.42578125" customWidth="1"/>
    <col min="16130" max="16130" width="16.42578125" customWidth="1"/>
    <col min="16131" max="16131" width="17" customWidth="1"/>
    <col min="16132" max="16132" width="21.140625" customWidth="1"/>
    <col min="16133" max="16133" width="21" customWidth="1"/>
    <col min="16134" max="16134" width="16.85546875" customWidth="1"/>
    <col min="16135" max="16135" width="21" customWidth="1"/>
    <col min="16136" max="16136" width="18.7109375" customWidth="1"/>
    <col min="16137" max="16137" width="26.7109375" customWidth="1"/>
  </cols>
  <sheetData>
    <row r="1" spans="1:10" ht="66" customHeight="1">
      <c r="A1" s="21"/>
      <c r="B1" s="21"/>
      <c r="C1" s="144" t="s">
        <v>20</v>
      </c>
      <c r="D1" s="144"/>
      <c r="E1" s="144"/>
      <c r="F1" s="144"/>
      <c r="G1" s="144"/>
      <c r="H1" s="144"/>
      <c r="I1" s="21"/>
      <c r="J1" s="22"/>
    </row>
    <row r="2" spans="1:10" ht="123.75" customHeight="1">
      <c r="A2" s="23" t="s">
        <v>21</v>
      </c>
      <c r="B2" s="24" t="s">
        <v>22</v>
      </c>
      <c r="C2" s="24" t="s">
        <v>23</v>
      </c>
      <c r="D2" s="24" t="s">
        <v>24</v>
      </c>
      <c r="E2" s="24" t="s">
        <v>25</v>
      </c>
      <c r="F2" s="24" t="s">
        <v>26</v>
      </c>
      <c r="G2" s="25" t="s">
        <v>27</v>
      </c>
      <c r="H2" s="25" t="s">
        <v>28</v>
      </c>
      <c r="I2" s="25" t="s">
        <v>29</v>
      </c>
      <c r="J2" s="22"/>
    </row>
    <row r="3" spans="1:10" ht="18.75">
      <c r="A3" s="26"/>
      <c r="B3" s="27" t="s">
        <v>30</v>
      </c>
      <c r="C3" s="27" t="s">
        <v>30</v>
      </c>
      <c r="D3" s="27" t="s">
        <v>30</v>
      </c>
      <c r="E3" s="27" t="s">
        <v>30</v>
      </c>
      <c r="F3" s="27" t="s">
        <v>30</v>
      </c>
      <c r="G3" s="27" t="s">
        <v>30</v>
      </c>
      <c r="H3" s="27" t="s">
        <v>30</v>
      </c>
      <c r="I3" s="27" t="s">
        <v>30</v>
      </c>
      <c r="J3" s="22"/>
    </row>
    <row r="4" spans="1:10" ht="18.75">
      <c r="A4" s="26"/>
      <c r="B4" s="26"/>
      <c r="C4" s="26"/>
      <c r="D4" s="28"/>
      <c r="E4" s="26"/>
      <c r="F4" s="26"/>
      <c r="G4" s="26"/>
      <c r="H4" s="26"/>
      <c r="I4" s="26"/>
      <c r="J4" s="22"/>
    </row>
    <row r="5" spans="1:10" ht="18.75">
      <c r="A5" s="26"/>
      <c r="B5" s="26"/>
      <c r="C5" s="26"/>
      <c r="D5" s="26"/>
      <c r="E5" s="26"/>
      <c r="F5" s="26"/>
      <c r="G5" s="26"/>
      <c r="H5" s="26"/>
      <c r="I5" s="26"/>
      <c r="J5" s="22"/>
    </row>
    <row r="6" spans="1:10" ht="18.75">
      <c r="A6" s="26"/>
      <c r="B6" s="26"/>
      <c r="C6" s="26"/>
      <c r="D6" s="26"/>
      <c r="E6" s="26"/>
      <c r="F6" s="26"/>
      <c r="G6" s="26"/>
      <c r="H6" s="26"/>
      <c r="I6" s="26"/>
      <c r="J6" s="22"/>
    </row>
    <row r="7" spans="1:10" ht="18.75">
      <c r="A7" s="26"/>
      <c r="B7" s="26"/>
      <c r="C7" s="26"/>
      <c r="D7" s="28"/>
      <c r="E7" s="26"/>
      <c r="F7" s="26"/>
      <c r="G7" s="26"/>
      <c r="H7" s="26"/>
      <c r="I7" s="26"/>
      <c r="J7" s="22"/>
    </row>
    <row r="8" spans="1:10" ht="18">
      <c r="A8" s="29"/>
      <c r="B8" s="30"/>
      <c r="C8" s="30"/>
      <c r="D8" s="30"/>
      <c r="E8" s="30"/>
      <c r="F8" s="30"/>
      <c r="G8" s="30"/>
      <c r="H8" s="29"/>
      <c r="I8" s="29"/>
    </row>
    <row r="9" spans="1:10" ht="18">
      <c r="A9" s="29"/>
      <c r="B9" s="30"/>
      <c r="C9" s="30"/>
      <c r="D9" s="30"/>
      <c r="E9" s="30"/>
      <c r="F9" s="30"/>
      <c r="G9" s="30"/>
      <c r="H9" s="29"/>
      <c r="I9" s="29"/>
    </row>
    <row r="10" spans="1:10">
      <c r="B10" s="31"/>
      <c r="C10" s="31"/>
      <c r="D10" s="31"/>
      <c r="E10" s="31"/>
      <c r="F10" s="31"/>
      <c r="G10" s="31"/>
    </row>
    <row r="11" spans="1:10">
      <c r="B11" s="31"/>
      <c r="C11" s="31"/>
      <c r="D11" s="31"/>
      <c r="E11" s="31"/>
      <c r="F11" s="31"/>
      <c r="G11" s="31"/>
    </row>
  </sheetData>
  <mergeCells count="1">
    <mergeCell ref="C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9"/>
  <sheetViews>
    <sheetView topLeftCell="C4" workbookViewId="0">
      <selection activeCell="E13" sqref="E13"/>
    </sheetView>
  </sheetViews>
  <sheetFormatPr defaultColWidth="17.5703125" defaultRowHeight="18"/>
  <cols>
    <col min="1" max="1" width="17.5703125" style="15"/>
    <col min="2" max="2" width="22.140625" style="15" customWidth="1"/>
    <col min="3" max="3" width="32.140625" style="15" customWidth="1"/>
    <col min="4" max="4" width="30.5703125" style="15" customWidth="1"/>
    <col min="5" max="5" width="29.5703125" style="15" customWidth="1"/>
    <col min="6" max="9" width="32.7109375" style="15" customWidth="1"/>
    <col min="10" max="10" width="31.42578125" style="15" customWidth="1"/>
    <col min="11" max="11" width="36" style="15" customWidth="1"/>
    <col min="12" max="12" width="22.42578125" style="15" customWidth="1"/>
    <col min="13" max="13" width="21.7109375" style="15" customWidth="1"/>
    <col min="14" max="14" width="27" style="15" customWidth="1"/>
    <col min="15" max="15" width="32.28515625" style="32" customWidth="1"/>
    <col min="16" max="16384" width="17.5703125" style="15"/>
  </cols>
  <sheetData>
    <row r="1" spans="1:15" ht="51.75" customHeight="1">
      <c r="D1" s="145" t="s">
        <v>31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>
      <c r="D2" s="145" t="s">
        <v>247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5"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116" t="s">
        <v>359</v>
      </c>
    </row>
    <row r="4" spans="1:15" ht="39" customHeight="1">
      <c r="A4" s="146" t="s">
        <v>21</v>
      </c>
      <c r="B4" s="146" t="s">
        <v>32</v>
      </c>
      <c r="C4" s="147" t="s">
        <v>33</v>
      </c>
      <c r="D4" s="149" t="s">
        <v>34</v>
      </c>
      <c r="E4" s="150" t="s">
        <v>35</v>
      </c>
      <c r="F4" s="149" t="s">
        <v>36</v>
      </c>
      <c r="G4" s="150" t="s">
        <v>37</v>
      </c>
      <c r="H4" s="150" t="s">
        <v>38</v>
      </c>
      <c r="I4" s="150" t="s">
        <v>39</v>
      </c>
      <c r="J4" s="150" t="s">
        <v>40</v>
      </c>
      <c r="K4" s="155" t="s">
        <v>14</v>
      </c>
      <c r="L4" s="155"/>
      <c r="M4" s="155"/>
      <c r="N4" s="155"/>
      <c r="O4" s="152" t="s">
        <v>41</v>
      </c>
    </row>
    <row r="5" spans="1:15" ht="143.25" customHeight="1">
      <c r="A5" s="146"/>
      <c r="B5" s="146"/>
      <c r="C5" s="148"/>
      <c r="D5" s="149"/>
      <c r="E5" s="151"/>
      <c r="F5" s="149"/>
      <c r="G5" s="151"/>
      <c r="H5" s="151"/>
      <c r="I5" s="151"/>
      <c r="J5" s="151"/>
      <c r="K5" s="16" t="s">
        <v>15</v>
      </c>
      <c r="L5" s="16" t="s">
        <v>16</v>
      </c>
      <c r="M5" s="16" t="s">
        <v>17</v>
      </c>
      <c r="N5" s="16" t="s">
        <v>42</v>
      </c>
      <c r="O5" s="153"/>
    </row>
    <row r="6" spans="1:15" ht="47.25" customHeight="1">
      <c r="A6" s="17">
        <v>1</v>
      </c>
      <c r="B6" s="17">
        <v>4299990</v>
      </c>
      <c r="C6" s="41" t="s">
        <v>44</v>
      </c>
      <c r="D6" s="17" t="s">
        <v>18</v>
      </c>
      <c r="E6" s="41" t="s">
        <v>45</v>
      </c>
      <c r="F6" s="34">
        <v>9108921</v>
      </c>
      <c r="G6" s="34" t="s">
        <v>48</v>
      </c>
      <c r="H6" s="17">
        <v>1</v>
      </c>
      <c r="I6" s="18">
        <v>140254000</v>
      </c>
      <c r="J6" s="17" t="s">
        <v>43</v>
      </c>
      <c r="K6" s="41" t="s">
        <v>46</v>
      </c>
      <c r="L6" s="42">
        <v>303372643</v>
      </c>
      <c r="M6" s="34">
        <v>14</v>
      </c>
      <c r="N6" s="41" t="s">
        <v>47</v>
      </c>
      <c r="O6" s="35">
        <v>140254000</v>
      </c>
    </row>
    <row r="7" spans="1:15" ht="64.5" customHeight="1">
      <c r="A7" s="17">
        <v>2</v>
      </c>
      <c r="B7" s="41">
        <v>4299990</v>
      </c>
      <c r="C7" s="41" t="s">
        <v>49</v>
      </c>
      <c r="D7" s="41" t="s">
        <v>18</v>
      </c>
      <c r="E7" s="41" t="s">
        <v>53</v>
      </c>
      <c r="F7" s="17">
        <v>9104690</v>
      </c>
      <c r="G7" s="34" t="s">
        <v>50</v>
      </c>
      <c r="H7" s="17">
        <v>1</v>
      </c>
      <c r="I7" s="18">
        <v>950000000</v>
      </c>
      <c r="J7" s="41" t="s">
        <v>43</v>
      </c>
      <c r="K7" s="41" t="s">
        <v>52</v>
      </c>
      <c r="L7" s="42">
        <v>307462909</v>
      </c>
      <c r="M7" s="17">
        <v>2</v>
      </c>
      <c r="N7" s="41" t="s">
        <v>51</v>
      </c>
      <c r="O7" s="35">
        <v>950000000</v>
      </c>
    </row>
    <row r="8" spans="1:15" ht="47.25" customHeight="1">
      <c r="A8" s="17">
        <v>3</v>
      </c>
      <c r="B8" s="105">
        <v>4299990</v>
      </c>
      <c r="C8" s="105" t="s">
        <v>348</v>
      </c>
      <c r="D8" s="105" t="s">
        <v>18</v>
      </c>
      <c r="E8" s="105" t="s">
        <v>349</v>
      </c>
      <c r="F8" s="17"/>
      <c r="G8" s="34" t="s">
        <v>50</v>
      </c>
      <c r="H8" s="17"/>
      <c r="I8" s="18">
        <v>722400000</v>
      </c>
      <c r="J8" s="105" t="s">
        <v>43</v>
      </c>
      <c r="K8" s="105" t="s">
        <v>350</v>
      </c>
      <c r="L8" s="42">
        <v>305789367</v>
      </c>
      <c r="M8" s="105">
        <v>203760</v>
      </c>
      <c r="N8" s="105" t="s">
        <v>355</v>
      </c>
      <c r="O8" s="35">
        <v>722400000</v>
      </c>
    </row>
    <row r="9" spans="1:15" ht="47.25" customHeight="1">
      <c r="A9" s="17">
        <v>4</v>
      </c>
      <c r="B9" s="105">
        <v>4299990</v>
      </c>
      <c r="C9" s="105" t="s">
        <v>351</v>
      </c>
      <c r="D9" s="105" t="s">
        <v>18</v>
      </c>
      <c r="E9" s="105" t="s">
        <v>352</v>
      </c>
      <c r="F9" s="17"/>
      <c r="G9" s="34" t="s">
        <v>50</v>
      </c>
      <c r="H9" s="17"/>
      <c r="I9" s="18">
        <v>879580000</v>
      </c>
      <c r="J9" s="105" t="s">
        <v>43</v>
      </c>
      <c r="K9" s="105" t="s">
        <v>353</v>
      </c>
      <c r="L9" s="42">
        <v>303378911</v>
      </c>
      <c r="M9" s="105">
        <v>71124</v>
      </c>
      <c r="N9" s="105" t="s">
        <v>354</v>
      </c>
      <c r="O9" s="35">
        <v>879580000</v>
      </c>
    </row>
    <row r="10" spans="1:15" ht="42.75" customHeight="1">
      <c r="A10" s="17">
        <v>5</v>
      </c>
      <c r="B10" s="105">
        <v>4299990</v>
      </c>
      <c r="C10" s="105" t="s">
        <v>356</v>
      </c>
      <c r="D10" s="105" t="s">
        <v>18</v>
      </c>
      <c r="E10" s="105" t="s">
        <v>349</v>
      </c>
      <c r="F10" s="17"/>
      <c r="G10" s="34" t="s">
        <v>50</v>
      </c>
      <c r="H10" s="17"/>
      <c r="I10" s="18">
        <v>1000160000</v>
      </c>
      <c r="J10" s="105" t="s">
        <v>43</v>
      </c>
      <c r="K10" s="105" t="s">
        <v>357</v>
      </c>
      <c r="L10" s="105">
        <v>300123993</v>
      </c>
      <c r="M10" s="105">
        <v>206856</v>
      </c>
      <c r="N10" s="105" t="s">
        <v>358</v>
      </c>
      <c r="O10" s="35">
        <v>1000160000</v>
      </c>
    </row>
    <row r="11" spans="1:15" ht="47.25" customHeight="1">
      <c r="A11" s="17"/>
      <c r="B11" s="17"/>
      <c r="C11" s="17"/>
      <c r="D11" s="17"/>
      <c r="E11" s="17"/>
      <c r="F11" s="17"/>
      <c r="G11" s="34"/>
      <c r="H11" s="17"/>
      <c r="I11" s="18"/>
      <c r="J11" s="17"/>
      <c r="K11" s="17"/>
      <c r="L11" s="17"/>
      <c r="M11" s="17"/>
      <c r="N11" s="17"/>
      <c r="O11" s="35"/>
    </row>
    <row r="12" spans="1:15" ht="47.25" customHeight="1">
      <c r="A12" s="17"/>
      <c r="B12" s="17"/>
      <c r="C12" s="17"/>
      <c r="D12" s="17"/>
      <c r="E12" s="17"/>
      <c r="F12" s="17"/>
      <c r="G12" s="34"/>
      <c r="H12" s="17"/>
      <c r="I12" s="18"/>
      <c r="J12" s="17"/>
      <c r="K12" s="17"/>
      <c r="L12" s="17"/>
      <c r="M12" s="17"/>
      <c r="N12" s="17"/>
      <c r="O12" s="35"/>
    </row>
    <row r="13" spans="1:15" ht="60.75" customHeight="1">
      <c r="A13" s="17"/>
      <c r="B13" s="17"/>
      <c r="C13" s="17"/>
      <c r="D13" s="17"/>
      <c r="E13" s="17"/>
      <c r="F13" s="17"/>
      <c r="G13" s="34"/>
      <c r="H13" s="17"/>
      <c r="I13" s="18"/>
      <c r="J13" s="17"/>
      <c r="K13" s="17"/>
      <c r="L13" s="17"/>
      <c r="M13" s="17"/>
      <c r="N13" s="17"/>
      <c r="O13" s="35"/>
    </row>
    <row r="14" spans="1:15" ht="47.25" customHeight="1">
      <c r="A14" s="17"/>
      <c r="B14" s="17"/>
      <c r="C14" s="17"/>
      <c r="D14" s="17"/>
      <c r="E14" s="17"/>
      <c r="F14" s="17"/>
      <c r="G14" s="34"/>
      <c r="H14" s="17"/>
      <c r="I14" s="18"/>
      <c r="J14" s="17"/>
      <c r="K14" s="17"/>
      <c r="L14" s="17"/>
      <c r="M14" s="17"/>
      <c r="N14" s="17"/>
      <c r="O14" s="35"/>
    </row>
    <row r="15" spans="1:15" ht="47.25" customHeight="1">
      <c r="A15" s="17"/>
      <c r="B15" s="17"/>
      <c r="C15" s="17"/>
      <c r="D15" s="17"/>
      <c r="E15" s="17"/>
      <c r="F15" s="17"/>
      <c r="G15" s="34"/>
      <c r="H15" s="17"/>
      <c r="I15" s="18"/>
      <c r="J15" s="17"/>
      <c r="K15" s="17"/>
      <c r="L15" s="17"/>
      <c r="M15" s="17"/>
      <c r="N15" s="17"/>
      <c r="O15" s="35"/>
    </row>
    <row r="16" spans="1:15" ht="47.25" customHeight="1">
      <c r="A16" s="17"/>
      <c r="B16" s="17"/>
      <c r="C16" s="17"/>
      <c r="D16" s="17"/>
      <c r="E16" s="17"/>
      <c r="F16" s="17"/>
      <c r="G16" s="34"/>
      <c r="H16" s="17"/>
      <c r="I16" s="18"/>
      <c r="J16" s="17"/>
      <c r="K16" s="17"/>
      <c r="L16" s="17"/>
      <c r="M16" s="17"/>
      <c r="N16" s="17"/>
      <c r="O16" s="35"/>
    </row>
    <row r="17" spans="1:15" ht="47.25" customHeight="1">
      <c r="A17" s="17"/>
      <c r="B17" s="17"/>
      <c r="C17" s="17"/>
      <c r="D17" s="17"/>
      <c r="E17" s="17"/>
      <c r="F17" s="17"/>
      <c r="G17" s="34"/>
      <c r="H17" s="17"/>
      <c r="I17" s="18"/>
      <c r="J17" s="17"/>
      <c r="K17" s="17"/>
      <c r="L17" s="17"/>
      <c r="M17" s="17"/>
      <c r="N17" s="17"/>
      <c r="O17" s="35"/>
    </row>
    <row r="18" spans="1:15" ht="47.25" customHeight="1">
      <c r="A18" s="17"/>
      <c r="B18" s="17"/>
      <c r="C18" s="17"/>
      <c r="D18" s="17"/>
      <c r="E18" s="17"/>
      <c r="F18" s="17"/>
      <c r="G18" s="34"/>
      <c r="H18" s="17"/>
      <c r="I18" s="18"/>
      <c r="J18" s="17"/>
      <c r="K18" s="17"/>
      <c r="L18" s="17"/>
      <c r="M18" s="17"/>
      <c r="N18" s="17"/>
      <c r="O18" s="35"/>
    </row>
    <row r="19" spans="1:15" ht="47.25" customHeight="1">
      <c r="A19" s="17"/>
      <c r="B19" s="17"/>
      <c r="C19" s="17"/>
      <c r="D19" s="17"/>
      <c r="E19" s="17"/>
      <c r="F19" s="17"/>
      <c r="G19" s="34"/>
      <c r="H19" s="17"/>
      <c r="I19" s="18"/>
      <c r="J19" s="17"/>
      <c r="K19" s="17"/>
      <c r="L19" s="17"/>
      <c r="M19" s="17"/>
      <c r="N19" s="17"/>
      <c r="O19" s="35"/>
    </row>
    <row r="20" spans="1:15" ht="47.25" customHeight="1">
      <c r="A20" s="17"/>
      <c r="B20" s="17"/>
      <c r="C20" s="17"/>
      <c r="D20" s="154"/>
      <c r="E20" s="154"/>
      <c r="F20" s="154"/>
      <c r="G20" s="34"/>
      <c r="H20" s="17"/>
      <c r="I20" s="18"/>
      <c r="J20" s="154"/>
      <c r="K20" s="154"/>
      <c r="L20" s="154"/>
      <c r="M20" s="154"/>
      <c r="N20" s="154"/>
      <c r="O20" s="35"/>
    </row>
    <row r="21" spans="1:15" ht="47.25" customHeight="1">
      <c r="A21" s="17"/>
      <c r="B21" s="17"/>
      <c r="C21" s="17"/>
      <c r="D21" s="154"/>
      <c r="E21" s="154"/>
      <c r="F21" s="154"/>
      <c r="G21" s="34"/>
      <c r="H21" s="17"/>
      <c r="I21" s="18"/>
      <c r="J21" s="154"/>
      <c r="K21" s="154"/>
      <c r="L21" s="154"/>
      <c r="M21" s="154"/>
      <c r="N21" s="154"/>
      <c r="O21" s="35"/>
    </row>
    <row r="22" spans="1:15" ht="47.25" customHeight="1">
      <c r="A22" s="17"/>
      <c r="B22" s="17"/>
      <c r="C22" s="17"/>
      <c r="D22" s="17"/>
      <c r="E22" s="17"/>
      <c r="F22" s="17"/>
      <c r="G22" s="34"/>
      <c r="H22" s="17"/>
      <c r="I22" s="18"/>
      <c r="J22" s="17"/>
      <c r="K22" s="17"/>
      <c r="L22" s="17"/>
      <c r="M22" s="17"/>
      <c r="N22" s="17"/>
      <c r="O22" s="35"/>
    </row>
    <row r="23" spans="1:15">
      <c r="A23" s="17"/>
      <c r="B23" s="17"/>
      <c r="C23" s="17"/>
      <c r="D23" s="17"/>
      <c r="E23" s="17"/>
      <c r="F23" s="36"/>
      <c r="G23" s="34"/>
      <c r="H23" s="17"/>
      <c r="I23" s="18"/>
      <c r="J23" s="17"/>
      <c r="K23" s="17"/>
      <c r="L23" s="17"/>
      <c r="M23" s="36"/>
      <c r="N23" s="17"/>
      <c r="O23" s="35"/>
    </row>
    <row r="24" spans="1:15">
      <c r="A24" s="17"/>
      <c r="B24" s="17"/>
      <c r="C24" s="17"/>
      <c r="D24" s="17"/>
      <c r="E24" s="17"/>
      <c r="F24" s="36"/>
      <c r="G24" s="34"/>
      <c r="H24" s="17"/>
      <c r="I24" s="18"/>
      <c r="J24" s="17"/>
      <c r="K24" s="17"/>
      <c r="L24" s="17"/>
      <c r="M24" s="36"/>
      <c r="N24" s="17"/>
      <c r="O24" s="35"/>
    </row>
    <row r="25" spans="1:15" ht="47.25" customHeight="1">
      <c r="A25" s="17"/>
      <c r="B25" s="17"/>
      <c r="C25" s="17"/>
      <c r="D25" s="17"/>
      <c r="E25" s="17"/>
      <c r="F25" s="17"/>
      <c r="G25" s="34"/>
      <c r="H25" s="17"/>
      <c r="I25" s="18"/>
      <c r="J25" s="17"/>
      <c r="K25" s="17"/>
      <c r="L25" s="17"/>
      <c r="M25" s="17"/>
      <c r="N25" s="17"/>
      <c r="O25" s="35"/>
    </row>
    <row r="26" spans="1:15" ht="47.25" customHeight="1">
      <c r="A26" s="17"/>
      <c r="B26" s="17"/>
      <c r="C26" s="17"/>
      <c r="D26" s="17"/>
      <c r="E26" s="17"/>
      <c r="F26" s="36"/>
      <c r="G26" s="34"/>
      <c r="H26" s="17"/>
      <c r="I26" s="18"/>
      <c r="J26" s="17"/>
      <c r="K26" s="17"/>
      <c r="L26" s="17"/>
      <c r="M26" s="36"/>
      <c r="N26" s="17"/>
      <c r="O26" s="35"/>
    </row>
    <row r="27" spans="1:15" ht="47.25" customHeight="1">
      <c r="A27" s="17"/>
      <c r="B27" s="17"/>
      <c r="C27" s="17"/>
      <c r="D27" s="17"/>
      <c r="E27" s="17"/>
      <c r="F27" s="36"/>
      <c r="G27" s="34"/>
      <c r="H27" s="17"/>
      <c r="I27" s="18"/>
      <c r="J27" s="17"/>
      <c r="K27" s="17"/>
      <c r="L27" s="17"/>
      <c r="M27" s="36"/>
      <c r="N27" s="17"/>
      <c r="O27" s="35"/>
    </row>
    <row r="28" spans="1:15" ht="47.25" customHeight="1">
      <c r="A28" s="17"/>
      <c r="B28" s="17"/>
      <c r="C28" s="17"/>
      <c r="D28" s="17"/>
      <c r="E28" s="17"/>
      <c r="F28" s="36"/>
      <c r="G28" s="34"/>
      <c r="H28" s="17"/>
      <c r="I28" s="18"/>
      <c r="J28" s="17"/>
      <c r="K28" s="17"/>
      <c r="L28" s="17"/>
      <c r="M28" s="36"/>
      <c r="N28" s="17"/>
      <c r="O28" s="35"/>
    </row>
    <row r="29" spans="1:15" ht="47.25" customHeight="1">
      <c r="A29" s="17"/>
      <c r="B29" s="17"/>
      <c r="C29" s="17"/>
      <c r="D29" s="17"/>
      <c r="E29" s="17"/>
      <c r="F29" s="36"/>
      <c r="G29" s="34"/>
      <c r="H29" s="17"/>
      <c r="I29" s="18"/>
      <c r="J29" s="17"/>
      <c r="K29" s="17"/>
      <c r="L29" s="17"/>
      <c r="M29" s="36"/>
      <c r="N29" s="17"/>
      <c r="O29" s="35"/>
    </row>
    <row r="30" spans="1:15" ht="47.25" customHeight="1">
      <c r="A30" s="17"/>
      <c r="B30" s="17"/>
      <c r="C30" s="17"/>
      <c r="D30" s="17"/>
      <c r="E30" s="17"/>
      <c r="F30" s="36"/>
      <c r="G30" s="34"/>
      <c r="H30" s="17"/>
      <c r="I30" s="18"/>
      <c r="J30" s="17"/>
      <c r="K30" s="17"/>
      <c r="L30" s="17"/>
      <c r="M30" s="36"/>
      <c r="N30" s="17"/>
      <c r="O30" s="35"/>
    </row>
    <row r="31" spans="1:15" ht="47.25" customHeight="1">
      <c r="A31" s="17"/>
      <c r="B31" s="17"/>
      <c r="C31" s="17"/>
      <c r="D31" s="17"/>
      <c r="E31" s="17"/>
      <c r="F31" s="36"/>
      <c r="G31" s="34"/>
      <c r="H31" s="17"/>
      <c r="I31" s="18"/>
      <c r="J31" s="17"/>
      <c r="K31" s="17"/>
      <c r="L31" s="17"/>
      <c r="M31" s="36"/>
      <c r="N31" s="17"/>
      <c r="O31" s="35"/>
    </row>
    <row r="32" spans="1:15" ht="47.25" customHeight="1">
      <c r="A32" s="17"/>
      <c r="B32" s="17"/>
      <c r="C32" s="17"/>
      <c r="D32" s="17"/>
      <c r="E32" s="17"/>
      <c r="F32" s="36"/>
      <c r="G32" s="34"/>
      <c r="H32" s="17"/>
      <c r="I32" s="18"/>
      <c r="J32" s="17"/>
      <c r="K32" s="17"/>
      <c r="L32" s="17"/>
      <c r="M32" s="36"/>
      <c r="N32" s="17"/>
      <c r="O32" s="35"/>
    </row>
    <row r="33" spans="1:15" ht="47.25" customHeight="1">
      <c r="A33" s="17"/>
      <c r="B33" s="17"/>
      <c r="C33" s="17"/>
      <c r="D33" s="17"/>
      <c r="E33" s="17"/>
      <c r="F33" s="36"/>
      <c r="G33" s="34"/>
      <c r="H33" s="17"/>
      <c r="I33" s="18"/>
      <c r="J33" s="17"/>
      <c r="K33" s="17"/>
      <c r="L33" s="17"/>
      <c r="M33" s="36"/>
      <c r="N33" s="17"/>
      <c r="O33" s="35"/>
    </row>
    <row r="34" spans="1:15" ht="47.25" customHeight="1">
      <c r="A34" s="17"/>
      <c r="B34" s="17"/>
      <c r="C34" s="17"/>
      <c r="D34" s="17"/>
      <c r="E34" s="17"/>
      <c r="F34" s="36"/>
      <c r="G34" s="34"/>
      <c r="H34" s="17"/>
      <c r="I34" s="18"/>
      <c r="J34" s="17"/>
      <c r="K34" s="17"/>
      <c r="L34" s="17"/>
      <c r="M34" s="36"/>
      <c r="N34" s="17"/>
      <c r="O34" s="35"/>
    </row>
    <row r="35" spans="1:15" ht="74.25" customHeight="1">
      <c r="A35" s="17"/>
      <c r="B35" s="17"/>
      <c r="C35" s="17"/>
      <c r="D35" s="17"/>
      <c r="E35" s="17"/>
      <c r="F35" s="36"/>
      <c r="G35" s="34"/>
      <c r="H35" s="17"/>
      <c r="I35" s="18"/>
      <c r="J35" s="17"/>
      <c r="K35" s="17"/>
      <c r="L35" s="17"/>
      <c r="M35" s="36"/>
      <c r="N35" s="17"/>
      <c r="O35" s="35"/>
    </row>
    <row r="36" spans="1:15" ht="59.25" customHeight="1">
      <c r="A36" s="17"/>
      <c r="B36" s="17"/>
      <c r="C36" s="17"/>
      <c r="D36" s="17"/>
      <c r="E36" s="17"/>
      <c r="F36" s="36"/>
      <c r="G36" s="34"/>
      <c r="H36" s="17"/>
      <c r="I36" s="18"/>
      <c r="J36" s="17"/>
      <c r="K36" s="17"/>
      <c r="L36" s="17"/>
      <c r="M36" s="36"/>
      <c r="N36" s="17"/>
      <c r="O36" s="35"/>
    </row>
    <row r="37" spans="1:15" ht="63.75" customHeight="1">
      <c r="A37" s="17"/>
      <c r="B37" s="17"/>
      <c r="C37" s="17"/>
      <c r="D37" s="17"/>
      <c r="E37" s="17"/>
      <c r="F37" s="36"/>
      <c r="G37" s="34"/>
      <c r="H37" s="17"/>
      <c r="I37" s="18"/>
      <c r="J37" s="17"/>
      <c r="K37" s="17"/>
      <c r="L37" s="17"/>
      <c r="M37" s="36"/>
      <c r="N37" s="17"/>
      <c r="O37" s="35"/>
    </row>
    <row r="38" spans="1:15" ht="60.75" customHeight="1">
      <c r="A38" s="17"/>
      <c r="B38" s="17"/>
      <c r="C38" s="17"/>
      <c r="D38" s="17"/>
      <c r="E38" s="17"/>
      <c r="F38" s="36"/>
      <c r="G38" s="34"/>
      <c r="H38" s="17"/>
      <c r="I38" s="18"/>
      <c r="J38" s="17"/>
      <c r="K38" s="17"/>
      <c r="L38" s="17"/>
      <c r="M38" s="36"/>
      <c r="N38" s="17"/>
      <c r="O38" s="35"/>
    </row>
    <row r="39" spans="1:15" ht="63.75" customHeight="1">
      <c r="A39" s="17"/>
      <c r="B39" s="17"/>
      <c r="C39" s="17"/>
      <c r="D39" s="17"/>
      <c r="E39" s="17"/>
      <c r="F39" s="36"/>
      <c r="G39" s="34"/>
      <c r="H39" s="17"/>
      <c r="I39" s="18"/>
      <c r="J39" s="17"/>
      <c r="K39" s="17"/>
      <c r="L39" s="17"/>
      <c r="M39" s="36"/>
      <c r="N39" s="17"/>
      <c r="O39" s="35"/>
    </row>
    <row r="40" spans="1:15" ht="60.75" customHeight="1">
      <c r="A40" s="17"/>
      <c r="B40" s="17"/>
      <c r="C40" s="17"/>
      <c r="D40" s="17"/>
      <c r="E40" s="17"/>
      <c r="F40" s="36"/>
      <c r="G40" s="34"/>
      <c r="H40" s="17"/>
      <c r="I40" s="18"/>
      <c r="J40" s="17"/>
      <c r="K40" s="17"/>
      <c r="L40" s="17"/>
      <c r="M40" s="36"/>
      <c r="N40" s="17"/>
      <c r="O40" s="35"/>
    </row>
    <row r="41" spans="1:15" ht="54" customHeight="1">
      <c r="A41" s="17"/>
      <c r="B41" s="17"/>
      <c r="C41" s="17"/>
      <c r="D41" s="17"/>
      <c r="E41" s="17"/>
      <c r="F41" s="36"/>
      <c r="G41" s="34"/>
      <c r="H41" s="17"/>
      <c r="I41" s="18"/>
      <c r="J41" s="17"/>
      <c r="K41" s="17"/>
      <c r="L41" s="17"/>
      <c r="M41" s="36"/>
      <c r="N41" s="17"/>
      <c r="O41" s="35"/>
    </row>
    <row r="42" spans="1:15" ht="47.25" customHeight="1">
      <c r="A42" s="17"/>
      <c r="B42" s="17"/>
      <c r="C42" s="17"/>
      <c r="D42" s="17"/>
      <c r="E42" s="17"/>
      <c r="F42" s="36"/>
      <c r="G42" s="34"/>
      <c r="H42" s="17"/>
      <c r="I42" s="18"/>
      <c r="J42" s="17"/>
      <c r="K42" s="17"/>
      <c r="L42" s="17"/>
      <c r="M42" s="36"/>
      <c r="N42" s="17"/>
      <c r="O42" s="35"/>
    </row>
    <row r="43" spans="1:15" ht="47.25" customHeight="1">
      <c r="A43" s="17"/>
      <c r="B43" s="17"/>
      <c r="C43" s="17"/>
      <c r="D43" s="17"/>
      <c r="E43" s="17"/>
      <c r="F43" s="36"/>
      <c r="G43" s="34"/>
      <c r="H43" s="17"/>
      <c r="I43" s="18"/>
      <c r="J43" s="17"/>
      <c r="K43" s="17"/>
      <c r="L43" s="17"/>
      <c r="M43" s="36"/>
      <c r="N43" s="17"/>
      <c r="O43" s="35"/>
    </row>
    <row r="44" spans="1:15" ht="47.25" customHeight="1">
      <c r="A44" s="17"/>
      <c r="B44" s="17"/>
      <c r="C44" s="17"/>
      <c r="D44" s="17"/>
      <c r="E44" s="17"/>
      <c r="F44" s="36"/>
      <c r="G44" s="34"/>
      <c r="H44" s="17"/>
      <c r="I44" s="18"/>
      <c r="J44" s="17"/>
      <c r="K44" s="17"/>
      <c r="L44" s="17"/>
      <c r="M44" s="36"/>
      <c r="N44" s="17"/>
      <c r="O44" s="35"/>
    </row>
    <row r="45" spans="1:15" ht="47.25" customHeight="1">
      <c r="A45" s="17"/>
      <c r="B45" s="17"/>
      <c r="C45" s="17"/>
      <c r="D45" s="17"/>
      <c r="E45" s="17"/>
      <c r="F45" s="17"/>
      <c r="G45" s="34"/>
      <c r="H45" s="17"/>
      <c r="I45" s="18"/>
      <c r="J45" s="17"/>
      <c r="K45" s="17"/>
      <c r="L45" s="17"/>
      <c r="M45" s="17"/>
      <c r="N45" s="17"/>
      <c r="O45" s="35"/>
    </row>
    <row r="46" spans="1:15">
      <c r="A46" s="19"/>
      <c r="B46" s="19"/>
      <c r="C46" s="19"/>
      <c r="D46" s="19"/>
      <c r="E46" s="19"/>
      <c r="F46" s="19"/>
      <c r="G46" s="37"/>
      <c r="H46" s="19"/>
      <c r="I46" s="20"/>
      <c r="J46" s="19"/>
      <c r="K46" s="19"/>
      <c r="L46" s="19"/>
      <c r="M46" s="19"/>
      <c r="N46" s="19"/>
      <c r="O46" s="35"/>
    </row>
    <row r="47" spans="1:15" ht="45" customHeight="1">
      <c r="A47" s="17"/>
      <c r="B47" s="17"/>
      <c r="C47" s="17"/>
      <c r="D47" s="17"/>
      <c r="E47" s="17"/>
      <c r="F47" s="38" t="s">
        <v>19</v>
      </c>
      <c r="G47" s="38"/>
      <c r="H47" s="38">
        <f>SUM(H6:H46)</f>
        <v>2</v>
      </c>
      <c r="I47" s="39">
        <f>SUM(I6:I46)</f>
        <v>3692394000</v>
      </c>
      <c r="J47" s="17"/>
      <c r="K47" s="38"/>
      <c r="L47" s="38"/>
      <c r="M47" s="38"/>
      <c r="N47" s="38"/>
      <c r="O47" s="40">
        <f>SUM(O6:O46)</f>
        <v>3692394000</v>
      </c>
    </row>
    <row r="49" ht="54" customHeight="1"/>
  </sheetData>
  <mergeCells count="22">
    <mergeCell ref="O4:O5"/>
    <mergeCell ref="D20:D21"/>
    <mergeCell ref="E20:E21"/>
    <mergeCell ref="F20:F21"/>
    <mergeCell ref="J20:J21"/>
    <mergeCell ref="K20:K21"/>
    <mergeCell ref="L20:L21"/>
    <mergeCell ref="M20:M21"/>
    <mergeCell ref="N20:N21"/>
    <mergeCell ref="I4:I5"/>
    <mergeCell ref="J4:J5"/>
    <mergeCell ref="K4:N4"/>
    <mergeCell ref="D1:N1"/>
    <mergeCell ref="D2:N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C12"/>
  <sheetViews>
    <sheetView workbookViewId="0">
      <selection activeCell="E8" sqref="E8"/>
    </sheetView>
  </sheetViews>
  <sheetFormatPr defaultRowHeight="15"/>
  <cols>
    <col min="1" max="1" width="29" customWidth="1"/>
    <col min="2" max="2" width="39" customWidth="1"/>
    <col min="3" max="3" width="47" customWidth="1"/>
  </cols>
  <sheetData>
    <row r="3" spans="1:3" ht="66" customHeight="1">
      <c r="A3" s="156" t="s">
        <v>244</v>
      </c>
      <c r="B3" s="156"/>
      <c r="C3" s="156"/>
    </row>
    <row r="4" spans="1:3" ht="42">
      <c r="A4" s="106" t="s">
        <v>225</v>
      </c>
      <c r="B4" s="107" t="s">
        <v>226</v>
      </c>
      <c r="C4" s="107" t="s">
        <v>227</v>
      </c>
    </row>
    <row r="5" spans="1:3" ht="20.25">
      <c r="A5" s="103">
        <v>2010</v>
      </c>
      <c r="B5" s="104" t="s">
        <v>229</v>
      </c>
      <c r="C5" s="104" t="s">
        <v>230</v>
      </c>
    </row>
    <row r="6" spans="1:3" ht="20.25">
      <c r="A6" s="103">
        <v>2018</v>
      </c>
      <c r="B6" s="104" t="s">
        <v>231</v>
      </c>
      <c r="C6" s="104" t="s">
        <v>232</v>
      </c>
    </row>
    <row r="7" spans="1:3" ht="20.25">
      <c r="A7" s="103">
        <v>2012</v>
      </c>
      <c r="B7" s="104" t="s">
        <v>233</v>
      </c>
      <c r="C7" s="104" t="s">
        <v>234</v>
      </c>
    </row>
    <row r="8" spans="1:3" ht="20.25">
      <c r="A8" s="103">
        <v>2019</v>
      </c>
      <c r="B8" s="104" t="s">
        <v>235</v>
      </c>
      <c r="C8" s="104" t="s">
        <v>232</v>
      </c>
    </row>
    <row r="9" spans="1:3" ht="20.25">
      <c r="A9" s="103">
        <v>2012</v>
      </c>
      <c r="B9" s="104" t="s">
        <v>236</v>
      </c>
      <c r="C9" s="104" t="s">
        <v>237</v>
      </c>
    </row>
    <row r="10" spans="1:3" ht="20.25">
      <c r="A10" s="103">
        <v>2015</v>
      </c>
      <c r="B10" s="104" t="s">
        <v>238</v>
      </c>
      <c r="C10" s="104" t="s">
        <v>239</v>
      </c>
    </row>
    <row r="11" spans="1:3" ht="20.25">
      <c r="A11" s="103">
        <v>2018</v>
      </c>
      <c r="B11" s="104" t="s">
        <v>240</v>
      </c>
      <c r="C11" s="104" t="s">
        <v>241</v>
      </c>
    </row>
    <row r="12" spans="1:3" ht="20.25">
      <c r="A12" s="103">
        <v>2020</v>
      </c>
      <c r="B12" s="104" t="s">
        <v>242</v>
      </c>
      <c r="C12" s="104" t="s">
        <v>243</v>
      </c>
    </row>
  </sheetData>
  <mergeCells count="1"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4"/>
  <sheetViews>
    <sheetView workbookViewId="0">
      <selection activeCell="H54" sqref="H54"/>
    </sheetView>
  </sheetViews>
  <sheetFormatPr defaultRowHeight="15"/>
  <cols>
    <col min="1" max="1" width="70.42578125" customWidth="1"/>
    <col min="2" max="2" width="49" customWidth="1"/>
  </cols>
  <sheetData>
    <row r="1" spans="1:2" ht="153" customHeight="1">
      <c r="A1" s="157" t="s">
        <v>331</v>
      </c>
      <c r="B1" s="157"/>
    </row>
    <row r="2" spans="1:2" ht="54" customHeight="1">
      <c r="A2" s="108" t="s">
        <v>228</v>
      </c>
      <c r="B2" s="109" t="s">
        <v>250</v>
      </c>
    </row>
    <row r="3" spans="1:2" ht="15.75">
      <c r="A3" s="110" t="s">
        <v>251</v>
      </c>
      <c r="B3" s="111">
        <v>1208210</v>
      </c>
    </row>
    <row r="4" spans="1:2" ht="15.75">
      <c r="A4" s="110" t="s">
        <v>252</v>
      </c>
      <c r="B4" s="111">
        <v>2013186</v>
      </c>
    </row>
    <row r="5" spans="1:2" ht="15.75">
      <c r="A5" s="110" t="s">
        <v>253</v>
      </c>
      <c r="B5" s="111">
        <v>334850</v>
      </c>
    </row>
    <row r="6" spans="1:2" ht="15.75">
      <c r="A6" s="110" t="s">
        <v>254</v>
      </c>
      <c r="B6" s="111">
        <v>3971721</v>
      </c>
    </row>
    <row r="7" spans="1:2" ht="15.75">
      <c r="A7" s="110" t="s">
        <v>255</v>
      </c>
      <c r="B7" s="111">
        <v>1910485</v>
      </c>
    </row>
    <row r="8" spans="1:2" ht="15.75">
      <c r="A8" s="110" t="s">
        <v>256</v>
      </c>
      <c r="B8" s="111">
        <v>1198900</v>
      </c>
    </row>
    <row r="9" spans="1:2" ht="15.75">
      <c r="A9" s="110" t="s">
        <v>257</v>
      </c>
      <c r="B9" s="111">
        <v>49000</v>
      </c>
    </row>
    <row r="10" spans="1:2" ht="15.75">
      <c r="A10" s="110" t="s">
        <v>258</v>
      </c>
      <c r="B10" s="111">
        <v>2013186</v>
      </c>
    </row>
    <row r="11" spans="1:2" ht="15.75">
      <c r="A11" s="110" t="s">
        <v>259</v>
      </c>
      <c r="B11" s="111">
        <v>5636072</v>
      </c>
    </row>
    <row r="12" spans="1:2" ht="15.75">
      <c r="A12" s="110" t="s">
        <v>260</v>
      </c>
      <c r="B12" s="111">
        <v>5905706</v>
      </c>
    </row>
    <row r="13" spans="1:2" ht="15.75">
      <c r="A13" s="110" t="s">
        <v>261</v>
      </c>
      <c r="B13" s="111">
        <v>689500</v>
      </c>
    </row>
    <row r="14" spans="1:2" ht="15.75">
      <c r="A14" s="110" t="s">
        <v>262</v>
      </c>
      <c r="B14" s="111">
        <v>1750197</v>
      </c>
    </row>
    <row r="15" spans="1:2" ht="15.75">
      <c r="A15" s="110" t="s">
        <v>263</v>
      </c>
      <c r="B15" s="111">
        <v>1503384</v>
      </c>
    </row>
    <row r="16" spans="1:2" ht="15.75">
      <c r="A16" s="110" t="s">
        <v>264</v>
      </c>
      <c r="B16" s="111">
        <v>3112000</v>
      </c>
    </row>
    <row r="17" spans="1:2" ht="15.75">
      <c r="A17" s="110" t="s">
        <v>265</v>
      </c>
      <c r="B17" s="111">
        <v>1851441</v>
      </c>
    </row>
    <row r="18" spans="1:2" ht="15.75">
      <c r="A18" s="110" t="s">
        <v>266</v>
      </c>
      <c r="B18" s="111">
        <v>469540</v>
      </c>
    </row>
    <row r="19" spans="1:2" ht="15.75">
      <c r="A19" s="110" t="s">
        <v>267</v>
      </c>
      <c r="B19" s="111">
        <v>1268500</v>
      </c>
    </row>
    <row r="20" spans="1:2" ht="15.75">
      <c r="A20" s="110" t="s">
        <v>268</v>
      </c>
      <c r="B20" s="111">
        <v>3184500</v>
      </c>
    </row>
    <row r="21" spans="1:2" ht="15.75">
      <c r="A21" s="110" t="s">
        <v>269</v>
      </c>
      <c r="B21" s="111">
        <v>1198900</v>
      </c>
    </row>
    <row r="22" spans="1:2" ht="15.75">
      <c r="A22" s="110" t="s">
        <v>270</v>
      </c>
      <c r="B22" s="111">
        <v>1147120</v>
      </c>
    </row>
    <row r="23" spans="1:2" ht="15.75">
      <c r="A23" s="110" t="s">
        <v>271</v>
      </c>
      <c r="B23" s="111">
        <v>2240020</v>
      </c>
    </row>
    <row r="24" spans="1:2" ht="15.75">
      <c r="A24" s="110" t="s">
        <v>272</v>
      </c>
      <c r="B24" s="111">
        <v>1589402</v>
      </c>
    </row>
    <row r="25" spans="1:2" ht="15.75">
      <c r="A25" s="110" t="s">
        <v>273</v>
      </c>
      <c r="B25" s="111">
        <v>2415360</v>
      </c>
    </row>
    <row r="26" spans="1:2" ht="15.75">
      <c r="A26" s="110" t="s">
        <v>274</v>
      </c>
      <c r="B26" s="111">
        <v>1806520</v>
      </c>
    </row>
    <row r="27" spans="1:2" ht="15.75">
      <c r="A27" s="110" t="s">
        <v>275</v>
      </c>
      <c r="B27" s="111">
        <v>49000</v>
      </c>
    </row>
    <row r="28" spans="1:2" ht="15.75">
      <c r="A28" s="110" t="s">
        <v>276</v>
      </c>
      <c r="B28" s="111">
        <v>1098140</v>
      </c>
    </row>
    <row r="29" spans="1:2" ht="15.75">
      <c r="A29" s="110" t="s">
        <v>277</v>
      </c>
      <c r="B29" s="111">
        <v>1942188</v>
      </c>
    </row>
    <row r="30" spans="1:2" ht="15.75">
      <c r="A30" s="110" t="s">
        <v>278</v>
      </c>
      <c r="B30" s="111">
        <v>4368093</v>
      </c>
    </row>
    <row r="31" spans="1:2" ht="15.75">
      <c r="A31" s="110" t="s">
        <v>279</v>
      </c>
      <c r="B31" s="111">
        <v>1168520</v>
      </c>
    </row>
    <row r="32" spans="1:2" ht="15.75">
      <c r="A32" s="110" t="s">
        <v>280</v>
      </c>
      <c r="B32" s="111">
        <v>1068344</v>
      </c>
    </row>
    <row r="33" spans="1:2" ht="15.75">
      <c r="A33" s="110" t="s">
        <v>281</v>
      </c>
      <c r="B33" s="111">
        <v>49000</v>
      </c>
    </row>
    <row r="34" spans="1:2" ht="15.75">
      <c r="A34" s="110" t="s">
        <v>282</v>
      </c>
      <c r="B34" s="111">
        <v>9760561</v>
      </c>
    </row>
    <row r="35" spans="1:2" ht="15.75">
      <c r="A35" s="110" t="s">
        <v>283</v>
      </c>
      <c r="B35" s="111">
        <v>1943450</v>
      </c>
    </row>
    <row r="36" spans="1:2" ht="15.75">
      <c r="A36" s="110" t="s">
        <v>284</v>
      </c>
      <c r="B36" s="111">
        <v>2191020</v>
      </c>
    </row>
    <row r="37" spans="1:2" ht="15.75">
      <c r="A37" s="110" t="s">
        <v>285</v>
      </c>
      <c r="B37" s="111">
        <v>1689000</v>
      </c>
    </row>
    <row r="38" spans="1:2" ht="15.75">
      <c r="A38" s="110" t="s">
        <v>286</v>
      </c>
      <c r="B38" s="111">
        <v>1205070</v>
      </c>
    </row>
    <row r="39" spans="1:2" ht="15.75">
      <c r="A39" s="110" t="s">
        <v>287</v>
      </c>
      <c r="B39" s="111">
        <v>8371621</v>
      </c>
    </row>
    <row r="40" spans="1:2" ht="15.75">
      <c r="A40" s="110" t="s">
        <v>288</v>
      </c>
      <c r="B40" s="111">
        <v>4577900</v>
      </c>
    </row>
    <row r="41" spans="1:2" ht="15.75">
      <c r="A41" s="110" t="s">
        <v>289</v>
      </c>
      <c r="B41" s="111">
        <v>10770239</v>
      </c>
    </row>
    <row r="42" spans="1:2" ht="15.75">
      <c r="A42" s="110" t="s">
        <v>290</v>
      </c>
      <c r="B42" s="111">
        <v>3402160</v>
      </c>
    </row>
    <row r="43" spans="1:2" ht="15.75">
      <c r="A43" s="110" t="s">
        <v>291</v>
      </c>
      <c r="B43" s="111">
        <v>1555677</v>
      </c>
    </row>
    <row r="44" spans="1:2" ht="15.75">
      <c r="A44" s="110" t="s">
        <v>292</v>
      </c>
      <c r="B44" s="111">
        <v>1726520</v>
      </c>
    </row>
    <row r="45" spans="1:2" ht="15.75">
      <c r="A45" s="110" t="s">
        <v>293</v>
      </c>
      <c r="B45" s="111">
        <v>392000</v>
      </c>
    </row>
    <row r="46" spans="1:2" ht="15.75">
      <c r="A46" s="110" t="s">
        <v>294</v>
      </c>
      <c r="B46" s="111">
        <v>1132250</v>
      </c>
    </row>
    <row r="47" spans="1:2" ht="15.75">
      <c r="A47" s="110" t="s">
        <v>295</v>
      </c>
      <c r="B47" s="111">
        <v>2412900</v>
      </c>
    </row>
    <row r="48" spans="1:2" ht="15.75">
      <c r="A48" s="110" t="s">
        <v>296</v>
      </c>
      <c r="B48" s="111">
        <v>2191020</v>
      </c>
    </row>
    <row r="49" spans="1:2" ht="15.75">
      <c r="A49" s="110" t="s">
        <v>297</v>
      </c>
      <c r="B49" s="111">
        <v>4135828</v>
      </c>
    </row>
    <row r="50" spans="1:2" ht="15.75">
      <c r="A50" s="110" t="s">
        <v>298</v>
      </c>
      <c r="B50" s="111">
        <v>1205070</v>
      </c>
    </row>
    <row r="51" spans="1:2" ht="15.75">
      <c r="A51" s="110" t="s">
        <v>299</v>
      </c>
      <c r="B51" s="111">
        <v>1415360</v>
      </c>
    </row>
    <row r="52" spans="1:2" ht="15.75">
      <c r="A52" s="110" t="s">
        <v>300</v>
      </c>
      <c r="B52" s="111">
        <v>1921020</v>
      </c>
    </row>
    <row r="53" spans="1:2" ht="15.75">
      <c r="A53" s="110" t="s">
        <v>301</v>
      </c>
      <c r="B53" s="111">
        <v>937630</v>
      </c>
    </row>
    <row r="54" spans="1:2" ht="15.75">
      <c r="A54" s="110" t="s">
        <v>302</v>
      </c>
      <c r="B54" s="111">
        <v>2624520</v>
      </c>
    </row>
    <row r="55" spans="1:2" ht="15.75">
      <c r="A55" s="110" t="s">
        <v>303</v>
      </c>
      <c r="B55" s="111">
        <v>3863249</v>
      </c>
    </row>
    <row r="56" spans="1:2" ht="15.75">
      <c r="A56" s="110" t="s">
        <v>304</v>
      </c>
      <c r="B56" s="111">
        <v>3852296</v>
      </c>
    </row>
    <row r="57" spans="1:2" ht="15.75">
      <c r="A57" s="110" t="s">
        <v>305</v>
      </c>
      <c r="B57" s="111">
        <v>898344</v>
      </c>
    </row>
    <row r="58" spans="1:2" ht="15.75">
      <c r="A58" s="110" t="s">
        <v>306</v>
      </c>
      <c r="B58" s="111">
        <v>1175000</v>
      </c>
    </row>
    <row r="59" spans="1:2" ht="15.75">
      <c r="A59" s="110" t="s">
        <v>307</v>
      </c>
      <c r="B59" s="111">
        <v>3459520</v>
      </c>
    </row>
    <row r="60" spans="1:2" ht="15.75">
      <c r="A60" s="110" t="s">
        <v>308</v>
      </c>
      <c r="B60" s="111">
        <v>1406264</v>
      </c>
    </row>
    <row r="61" spans="1:2" ht="15.75">
      <c r="A61" s="110" t="s">
        <v>309</v>
      </c>
      <c r="B61" s="111">
        <v>654900</v>
      </c>
    </row>
    <row r="62" spans="1:2" ht="15.75">
      <c r="A62" s="110" t="s">
        <v>310</v>
      </c>
      <c r="B62" s="111">
        <v>4085020</v>
      </c>
    </row>
    <row r="63" spans="1:2" ht="15.75">
      <c r="A63" s="110" t="s">
        <v>311</v>
      </c>
      <c r="B63" s="111">
        <v>5471368</v>
      </c>
    </row>
    <row r="64" spans="1:2" ht="15.75">
      <c r="A64" s="110" t="s">
        <v>312</v>
      </c>
      <c r="B64" s="111">
        <v>3273234</v>
      </c>
    </row>
    <row r="65" spans="1:2" ht="15.75">
      <c r="A65" s="110" t="s">
        <v>313</v>
      </c>
      <c r="B65" s="111">
        <v>1806520</v>
      </c>
    </row>
    <row r="66" spans="1:2" ht="15.75">
      <c r="A66" s="110" t="s">
        <v>314</v>
      </c>
      <c r="B66" s="111">
        <v>6615170</v>
      </c>
    </row>
    <row r="67" spans="1:2" ht="15.75">
      <c r="A67" s="110" t="s">
        <v>315</v>
      </c>
      <c r="B67" s="111">
        <v>692909</v>
      </c>
    </row>
    <row r="68" spans="1:2" ht="15.75">
      <c r="A68" s="110" t="s">
        <v>316</v>
      </c>
      <c r="B68" s="111">
        <v>410520</v>
      </c>
    </row>
    <row r="69" spans="1:2" ht="15.75">
      <c r="A69" s="110" t="s">
        <v>317</v>
      </c>
      <c r="B69" s="111">
        <v>335820</v>
      </c>
    </row>
    <row r="70" spans="1:2" ht="15.75">
      <c r="A70" s="110" t="s">
        <v>318</v>
      </c>
      <c r="B70" s="111">
        <v>1633704</v>
      </c>
    </row>
    <row r="71" spans="1:2" ht="15.75">
      <c r="A71" s="110" t="s">
        <v>319</v>
      </c>
      <c r="B71" s="111">
        <v>7797688</v>
      </c>
    </row>
    <row r="72" spans="1:2" ht="15.75">
      <c r="A72" s="110" t="s">
        <v>320</v>
      </c>
      <c r="B72" s="111">
        <v>959050</v>
      </c>
    </row>
    <row r="73" spans="1:2" ht="15.75">
      <c r="A73" s="110" t="s">
        <v>321</v>
      </c>
      <c r="B73" s="111">
        <v>14536980</v>
      </c>
    </row>
    <row r="74" spans="1:2" ht="15.75">
      <c r="A74" s="110" t="s">
        <v>322</v>
      </c>
      <c r="B74" s="111">
        <v>2292272</v>
      </c>
    </row>
    <row r="75" spans="1:2" ht="15.75">
      <c r="A75" s="110" t="s">
        <v>323</v>
      </c>
      <c r="B75" s="111">
        <v>171500</v>
      </c>
    </row>
    <row r="76" spans="1:2" ht="15.75">
      <c r="A76" s="110" t="s">
        <v>324</v>
      </c>
      <c r="B76" s="111">
        <v>1532000</v>
      </c>
    </row>
    <row r="77" spans="1:2" ht="15.75">
      <c r="A77" s="110" t="s">
        <v>325</v>
      </c>
      <c r="B77" s="111">
        <v>5097840</v>
      </c>
    </row>
    <row r="78" spans="1:2" ht="15.75">
      <c r="A78" s="110" t="s">
        <v>326</v>
      </c>
      <c r="B78" s="111">
        <v>1388370</v>
      </c>
    </row>
    <row r="79" spans="1:2" ht="15.75">
      <c r="A79" s="110" t="s">
        <v>327</v>
      </c>
      <c r="B79" s="111">
        <v>3223900</v>
      </c>
    </row>
    <row r="80" spans="1:2" ht="15.75">
      <c r="A80" s="110" t="s">
        <v>328</v>
      </c>
      <c r="B80" s="111">
        <v>4494269</v>
      </c>
    </row>
    <row r="81" spans="1:2" ht="15.75">
      <c r="A81" s="110" t="s">
        <v>329</v>
      </c>
      <c r="B81" s="111">
        <v>3912636</v>
      </c>
    </row>
    <row r="82" spans="1:2" ht="15.75">
      <c r="A82" s="110" t="s">
        <v>330</v>
      </c>
      <c r="B82" s="111">
        <v>504844</v>
      </c>
    </row>
    <row r="83" spans="1:2" ht="34.5" customHeight="1">
      <c r="A83" s="112" t="s">
        <v>224</v>
      </c>
      <c r="B83" s="113">
        <v>209316988</v>
      </c>
    </row>
    <row r="84" spans="1:2" ht="49.5" customHeight="1">
      <c r="A84" s="158" t="s">
        <v>332</v>
      </c>
      <c r="B84" s="158"/>
    </row>
  </sheetData>
  <mergeCells count="2">
    <mergeCell ref="A1:B1"/>
    <mergeCell ref="A84:B8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M18" sqref="M18"/>
    </sheetView>
  </sheetViews>
  <sheetFormatPr defaultRowHeight="15"/>
  <cols>
    <col min="2" max="2" width="11.85546875" customWidth="1"/>
    <col min="3" max="3" width="48.140625" customWidth="1"/>
    <col min="4" max="4" width="10.85546875" customWidth="1"/>
    <col min="5" max="5" width="14.85546875" customWidth="1"/>
    <col min="6" max="6" width="20.42578125" customWidth="1"/>
    <col min="7" max="7" width="11.5703125" customWidth="1"/>
    <col min="8" max="8" width="13.42578125" customWidth="1"/>
    <col min="9" max="11" width="18.140625" style="2" customWidth="1"/>
    <col min="12" max="12" width="12.28515625" customWidth="1"/>
    <col min="13" max="13" width="19" customWidth="1"/>
    <col min="14" max="14" width="12.28515625" customWidth="1"/>
  </cols>
  <sheetData>
    <row r="1" spans="1:14" ht="46.5" customHeight="1">
      <c r="A1" s="159" t="s">
        <v>333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67.5" customHeight="1">
      <c r="A2" s="114" t="s">
        <v>56</v>
      </c>
      <c r="B2" s="78" t="s">
        <v>334</v>
      </c>
      <c r="C2" s="78" t="s">
        <v>335</v>
      </c>
      <c r="D2" s="114" t="s">
        <v>336</v>
      </c>
      <c r="E2" s="78" t="s">
        <v>337</v>
      </c>
      <c r="F2" s="78" t="s">
        <v>338</v>
      </c>
      <c r="G2" s="78" t="s">
        <v>339</v>
      </c>
      <c r="H2" s="78" t="s">
        <v>340</v>
      </c>
      <c r="I2" s="78" t="s">
        <v>341</v>
      </c>
      <c r="J2" s="78" t="s">
        <v>342</v>
      </c>
      <c r="K2" s="78" t="s">
        <v>343</v>
      </c>
      <c r="L2" s="78" t="s">
        <v>344</v>
      </c>
      <c r="M2" s="78" t="s">
        <v>345</v>
      </c>
      <c r="N2" s="114" t="s">
        <v>346</v>
      </c>
    </row>
    <row r="3" spans="1:14" ht="24" customHeight="1">
      <c r="A3" s="78" t="s">
        <v>30</v>
      </c>
      <c r="B3" s="78" t="s">
        <v>30</v>
      </c>
      <c r="C3" s="78" t="s">
        <v>30</v>
      </c>
      <c r="D3" s="78" t="s">
        <v>30</v>
      </c>
      <c r="E3" s="78" t="s">
        <v>30</v>
      </c>
      <c r="F3" s="78" t="s">
        <v>30</v>
      </c>
      <c r="G3" s="78" t="s">
        <v>30</v>
      </c>
      <c r="H3" s="78" t="s">
        <v>30</v>
      </c>
      <c r="I3" s="78" t="s">
        <v>30</v>
      </c>
      <c r="J3" s="78" t="s">
        <v>30</v>
      </c>
      <c r="K3" s="78" t="s">
        <v>30</v>
      </c>
      <c r="L3" s="78" t="s">
        <v>30</v>
      </c>
      <c r="M3" s="78" t="s">
        <v>30</v>
      </c>
      <c r="N3" s="78" t="s">
        <v>30</v>
      </c>
    </row>
    <row r="4" spans="1:14" ht="81" customHeight="1">
      <c r="A4" s="115">
        <v>1</v>
      </c>
      <c r="B4" s="78" t="s">
        <v>30</v>
      </c>
      <c r="C4" s="78" t="s">
        <v>347</v>
      </c>
      <c r="D4" s="114" t="s">
        <v>30</v>
      </c>
      <c r="E4" s="114" t="s">
        <v>30</v>
      </c>
      <c r="F4" s="114" t="s">
        <v>30</v>
      </c>
      <c r="G4" s="114" t="s">
        <v>30</v>
      </c>
      <c r="H4" s="114" t="s">
        <v>30</v>
      </c>
      <c r="I4" s="114" t="s">
        <v>30</v>
      </c>
      <c r="J4" s="114" t="s">
        <v>30</v>
      </c>
      <c r="K4" s="114" t="s">
        <v>30</v>
      </c>
      <c r="L4" s="114" t="s">
        <v>30</v>
      </c>
      <c r="M4" s="114" t="s">
        <v>30</v>
      </c>
      <c r="N4" s="114" t="s">
        <v>30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Иш хақи ва бошқа харажатлар </vt:lpstr>
      <vt:lpstr>БАЛАНС </vt:lpstr>
      <vt:lpstr>тендерлар</vt:lpstr>
      <vt:lpstr>капитал кўйилма</vt:lpstr>
      <vt:lpstr>биржадан танлов  </vt:lpstr>
      <vt:lpstr>авто маълумот</vt:lpstr>
      <vt:lpstr>ХИЗМАТ САФАРИ ХАРАЖАТЛАРИ</vt:lpstr>
      <vt:lpstr> Чет эл мехмонлари Хизмат сафар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2021-07-24T15:47:30Z</dcterms:modified>
</cp:coreProperties>
</file>