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0490" windowHeight="7455" firstSheet="1" activeTab="6"/>
  </bookViews>
  <sheets>
    <sheet name="иш ҳақи -прочие 2020й" sheetId="5" r:id="rId1"/>
    <sheet name="баланс 2020" sheetId="6" r:id="rId2"/>
    <sheet name="тендерлар" sheetId="7" r:id="rId3"/>
    <sheet name="биржадан танлов ва конкурс  1" sheetId="8" r:id="rId4"/>
    <sheet name="капитал кўйилма" sheetId="9" r:id="rId5"/>
    <sheet name="биржадан танлов 2" sheetId="10" r:id="rId6"/>
    <sheet name="ДЕБЕТОР-КРЕДИТ" sheetId="11" r:id="rId7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7" i="10" l="1"/>
  <c r="I47" i="10"/>
  <c r="H47" i="10"/>
  <c r="K13" i="8"/>
  <c r="L12" i="8"/>
  <c r="L11" i="8"/>
  <c r="L10" i="8"/>
  <c r="L9" i="8"/>
  <c r="L8" i="8"/>
  <c r="L7" i="8"/>
  <c r="L6" i="8"/>
  <c r="L5" i="8"/>
  <c r="L13" i="8" l="1"/>
  <c r="C76" i="6"/>
  <c r="W75" i="6"/>
  <c r="V75" i="6"/>
  <c r="U75" i="6" s="1"/>
  <c r="T75" i="6"/>
  <c r="S75" i="6"/>
  <c r="R75" i="6" s="1"/>
  <c r="Q75" i="6"/>
  <c r="P75" i="6"/>
  <c r="O75" i="6" s="1"/>
  <c r="N75" i="6"/>
  <c r="M75" i="6"/>
  <c r="L75" i="6" s="1"/>
  <c r="K75" i="6"/>
  <c r="J75" i="6"/>
  <c r="I75" i="6" s="1"/>
  <c r="H75" i="6"/>
  <c r="G75" i="6"/>
  <c r="W74" i="6"/>
  <c r="V74" i="6"/>
  <c r="T74" i="6"/>
  <c r="S74" i="6"/>
  <c r="Q74" i="6"/>
  <c r="O74" i="6" s="1"/>
  <c r="P74" i="6"/>
  <c r="N74" i="6"/>
  <c r="M74" i="6"/>
  <c r="K74" i="6"/>
  <c r="J74" i="6"/>
  <c r="I74" i="6" s="1"/>
  <c r="H74" i="6"/>
  <c r="G74" i="6"/>
  <c r="W73" i="6"/>
  <c r="V73" i="6"/>
  <c r="U73" i="6" s="1"/>
  <c r="T73" i="6"/>
  <c r="S73" i="6"/>
  <c r="R73" i="6" s="1"/>
  <c r="Q73" i="6"/>
  <c r="P73" i="6"/>
  <c r="N73" i="6"/>
  <c r="M73" i="6"/>
  <c r="L73" i="6" s="1"/>
  <c r="K73" i="6"/>
  <c r="J73" i="6"/>
  <c r="I73" i="6" s="1"/>
  <c r="H73" i="6"/>
  <c r="G73" i="6"/>
  <c r="F73" i="6" s="1"/>
  <c r="W72" i="6"/>
  <c r="V72" i="6"/>
  <c r="T72" i="6"/>
  <c r="S72" i="6"/>
  <c r="R72" i="6" s="1"/>
  <c r="Q72" i="6"/>
  <c r="P72" i="6"/>
  <c r="O72" i="6"/>
  <c r="N72" i="6"/>
  <c r="M72" i="6"/>
  <c r="K72" i="6"/>
  <c r="J72" i="6"/>
  <c r="I72" i="6" s="1"/>
  <c r="H72" i="6"/>
  <c r="G72" i="6"/>
  <c r="W71" i="6"/>
  <c r="V71" i="6"/>
  <c r="U71" i="6"/>
  <c r="T71" i="6"/>
  <c r="S71" i="6"/>
  <c r="Q71" i="6"/>
  <c r="P71" i="6"/>
  <c r="O71" i="6" s="1"/>
  <c r="N71" i="6"/>
  <c r="M71" i="6"/>
  <c r="K71" i="6"/>
  <c r="J71" i="6"/>
  <c r="I71" i="6" s="1"/>
  <c r="H71" i="6"/>
  <c r="G71" i="6"/>
  <c r="F71" i="6" s="1"/>
  <c r="W70" i="6"/>
  <c r="V70" i="6"/>
  <c r="T70" i="6"/>
  <c r="S70" i="6"/>
  <c r="R70" i="6" s="1"/>
  <c r="Q70" i="6"/>
  <c r="P70" i="6"/>
  <c r="O70" i="6" s="1"/>
  <c r="N70" i="6"/>
  <c r="M70" i="6"/>
  <c r="L70" i="6" s="1"/>
  <c r="K70" i="6"/>
  <c r="J70" i="6"/>
  <c r="H70" i="6"/>
  <c r="G70" i="6"/>
  <c r="F70" i="6" s="1"/>
  <c r="W69" i="6"/>
  <c r="V69" i="6"/>
  <c r="U69" i="6" s="1"/>
  <c r="T69" i="6"/>
  <c r="S69" i="6"/>
  <c r="Q69" i="6"/>
  <c r="P69" i="6"/>
  <c r="N69" i="6"/>
  <c r="M69" i="6"/>
  <c r="K69" i="6"/>
  <c r="I69" i="6" s="1"/>
  <c r="J69" i="6"/>
  <c r="H69" i="6"/>
  <c r="G69" i="6"/>
  <c r="W68" i="6"/>
  <c r="V68" i="6"/>
  <c r="U68" i="6" s="1"/>
  <c r="T68" i="6"/>
  <c r="S68" i="6"/>
  <c r="R68" i="6" s="1"/>
  <c r="Q68" i="6"/>
  <c r="P68" i="6"/>
  <c r="O68" i="6" s="1"/>
  <c r="N68" i="6"/>
  <c r="M68" i="6"/>
  <c r="L68" i="6" s="1"/>
  <c r="K68" i="6"/>
  <c r="J68" i="6"/>
  <c r="H68" i="6"/>
  <c r="G68" i="6"/>
  <c r="F68" i="6" s="1"/>
  <c r="W67" i="6"/>
  <c r="V67" i="6"/>
  <c r="T67" i="6"/>
  <c r="S67" i="6"/>
  <c r="R67" i="6" s="1"/>
  <c r="Q67" i="6"/>
  <c r="P67" i="6"/>
  <c r="O67" i="6" s="1"/>
  <c r="N67" i="6"/>
  <c r="M67" i="6"/>
  <c r="L67" i="6" s="1"/>
  <c r="K67" i="6"/>
  <c r="J67" i="6"/>
  <c r="I67" i="6"/>
  <c r="H67" i="6"/>
  <c r="G67" i="6"/>
  <c r="W66" i="6"/>
  <c r="V66" i="6"/>
  <c r="U66" i="6" s="1"/>
  <c r="T66" i="6"/>
  <c r="S66" i="6"/>
  <c r="Q66" i="6"/>
  <c r="P66" i="6"/>
  <c r="O66" i="6"/>
  <c r="N66" i="6"/>
  <c r="M66" i="6"/>
  <c r="L66" i="6" s="1"/>
  <c r="K66" i="6"/>
  <c r="J66" i="6"/>
  <c r="I66" i="6" s="1"/>
  <c r="H66" i="6"/>
  <c r="G66" i="6"/>
  <c r="F66" i="6" s="1"/>
  <c r="W65" i="6"/>
  <c r="V65" i="6"/>
  <c r="U65" i="6" s="1"/>
  <c r="T65" i="6"/>
  <c r="S65" i="6"/>
  <c r="R65" i="6" s="1"/>
  <c r="Q65" i="6"/>
  <c r="P65" i="6"/>
  <c r="N65" i="6"/>
  <c r="M65" i="6"/>
  <c r="L65" i="6" s="1"/>
  <c r="K65" i="6"/>
  <c r="J65" i="6"/>
  <c r="H65" i="6"/>
  <c r="G65" i="6"/>
  <c r="F65" i="6" s="1"/>
  <c r="W64" i="6"/>
  <c r="V64" i="6"/>
  <c r="U64" i="6" s="1"/>
  <c r="T64" i="6"/>
  <c r="S64" i="6"/>
  <c r="R64" i="6" s="1"/>
  <c r="Q64" i="6"/>
  <c r="P64" i="6"/>
  <c r="O64" i="6" s="1"/>
  <c r="N64" i="6"/>
  <c r="M64" i="6"/>
  <c r="K64" i="6"/>
  <c r="J64" i="6"/>
  <c r="H64" i="6"/>
  <c r="G64" i="6"/>
  <c r="W63" i="6"/>
  <c r="U63" i="6" s="1"/>
  <c r="V63" i="6"/>
  <c r="T63" i="6"/>
  <c r="S63" i="6"/>
  <c r="R63" i="6" s="1"/>
  <c r="Q63" i="6"/>
  <c r="P63" i="6"/>
  <c r="O63" i="6" s="1"/>
  <c r="N63" i="6"/>
  <c r="M63" i="6"/>
  <c r="L63" i="6" s="1"/>
  <c r="K63" i="6"/>
  <c r="J63" i="6"/>
  <c r="I63" i="6" s="1"/>
  <c r="H63" i="6"/>
  <c r="G63" i="6"/>
  <c r="F63" i="6" s="1"/>
  <c r="W62" i="6"/>
  <c r="V62" i="6"/>
  <c r="T62" i="6"/>
  <c r="S62" i="6"/>
  <c r="R62" i="6" s="1"/>
  <c r="Q62" i="6"/>
  <c r="P62" i="6"/>
  <c r="N62" i="6"/>
  <c r="M62" i="6"/>
  <c r="L62" i="6" s="1"/>
  <c r="K62" i="6"/>
  <c r="J62" i="6"/>
  <c r="I62" i="6" s="1"/>
  <c r="H62" i="6"/>
  <c r="G62" i="6"/>
  <c r="F62" i="6" s="1"/>
  <c r="W61" i="6"/>
  <c r="V61" i="6"/>
  <c r="U61" i="6"/>
  <c r="T61" i="6"/>
  <c r="S61" i="6"/>
  <c r="Q61" i="6"/>
  <c r="P61" i="6"/>
  <c r="O61" i="6" s="1"/>
  <c r="N61" i="6"/>
  <c r="M61" i="6"/>
  <c r="K61" i="6"/>
  <c r="J61" i="6"/>
  <c r="I61" i="6"/>
  <c r="H61" i="6"/>
  <c r="G61" i="6"/>
  <c r="F61" i="6" s="1"/>
  <c r="W60" i="6"/>
  <c r="V60" i="6"/>
  <c r="U60" i="6" s="1"/>
  <c r="T60" i="6"/>
  <c r="S60" i="6"/>
  <c r="R60" i="6" s="1"/>
  <c r="Q60" i="6"/>
  <c r="P60" i="6"/>
  <c r="O60" i="6" s="1"/>
  <c r="N60" i="6"/>
  <c r="M60" i="6"/>
  <c r="L60" i="6" s="1"/>
  <c r="K60" i="6"/>
  <c r="J60" i="6"/>
  <c r="H60" i="6"/>
  <c r="G60" i="6"/>
  <c r="F60" i="6" s="1"/>
  <c r="W59" i="6"/>
  <c r="V59" i="6"/>
  <c r="T59" i="6"/>
  <c r="S59" i="6"/>
  <c r="R59" i="6" s="1"/>
  <c r="Q59" i="6"/>
  <c r="P59" i="6"/>
  <c r="O59" i="6" s="1"/>
  <c r="N59" i="6"/>
  <c r="M59" i="6"/>
  <c r="L59" i="6" s="1"/>
  <c r="K59" i="6"/>
  <c r="J59" i="6"/>
  <c r="I59" i="6" s="1"/>
  <c r="H59" i="6"/>
  <c r="G59" i="6"/>
  <c r="W58" i="6"/>
  <c r="V58" i="6"/>
  <c r="T58" i="6"/>
  <c r="S58" i="6"/>
  <c r="Q58" i="6"/>
  <c r="P58" i="6"/>
  <c r="N58" i="6"/>
  <c r="M58" i="6"/>
  <c r="L58" i="6" s="1"/>
  <c r="K58" i="6"/>
  <c r="J58" i="6"/>
  <c r="H58" i="6"/>
  <c r="G58" i="6"/>
  <c r="F58" i="6" s="1"/>
  <c r="W57" i="6"/>
  <c r="V57" i="6"/>
  <c r="T57" i="6"/>
  <c r="S57" i="6"/>
  <c r="R57" i="6" s="1"/>
  <c r="Q57" i="6"/>
  <c r="P57" i="6"/>
  <c r="N57" i="6"/>
  <c r="M57" i="6"/>
  <c r="L57" i="6" s="1"/>
  <c r="K57" i="6"/>
  <c r="I57" i="6" s="1"/>
  <c r="J57" i="6"/>
  <c r="H57" i="6"/>
  <c r="G57" i="6"/>
  <c r="F57" i="6" s="1"/>
  <c r="W56" i="6"/>
  <c r="V56" i="6"/>
  <c r="T56" i="6"/>
  <c r="S56" i="6"/>
  <c r="R56" i="6" s="1"/>
  <c r="Q56" i="6"/>
  <c r="O56" i="6" s="1"/>
  <c r="P56" i="6"/>
  <c r="N56" i="6"/>
  <c r="M56" i="6"/>
  <c r="K56" i="6"/>
  <c r="J56" i="6"/>
  <c r="I56" i="6" s="1"/>
  <c r="H56" i="6"/>
  <c r="G56" i="6"/>
  <c r="W55" i="6"/>
  <c r="V55" i="6"/>
  <c r="U55" i="6"/>
  <c r="T55" i="6"/>
  <c r="S55" i="6"/>
  <c r="Q55" i="6"/>
  <c r="P55" i="6"/>
  <c r="O55" i="6" s="1"/>
  <c r="N55" i="6"/>
  <c r="M55" i="6"/>
  <c r="K55" i="6"/>
  <c r="J55" i="6"/>
  <c r="I55" i="6" s="1"/>
  <c r="H55" i="6"/>
  <c r="G55" i="6"/>
  <c r="W54" i="6"/>
  <c r="V54" i="6"/>
  <c r="T54" i="6"/>
  <c r="S54" i="6"/>
  <c r="Q54" i="6"/>
  <c r="P54" i="6"/>
  <c r="N54" i="6"/>
  <c r="M54" i="6"/>
  <c r="K54" i="6"/>
  <c r="J54" i="6"/>
  <c r="I54" i="6" s="1"/>
  <c r="H54" i="6"/>
  <c r="G54" i="6"/>
  <c r="W53" i="6"/>
  <c r="V53" i="6"/>
  <c r="U53" i="6"/>
  <c r="T53" i="6"/>
  <c r="S53" i="6"/>
  <c r="Q53" i="6"/>
  <c r="P53" i="6"/>
  <c r="O53" i="6" s="1"/>
  <c r="N53" i="6"/>
  <c r="M53" i="6"/>
  <c r="K53" i="6"/>
  <c r="J53" i="6"/>
  <c r="I53" i="6" s="1"/>
  <c r="H53" i="6"/>
  <c r="G53" i="6"/>
  <c r="F53" i="6" s="1"/>
  <c r="W52" i="6"/>
  <c r="V52" i="6"/>
  <c r="T52" i="6"/>
  <c r="S52" i="6"/>
  <c r="R52" i="6" s="1"/>
  <c r="Q52" i="6"/>
  <c r="P52" i="6"/>
  <c r="N52" i="6"/>
  <c r="M52" i="6"/>
  <c r="L52" i="6" s="1"/>
  <c r="K52" i="6"/>
  <c r="J52" i="6"/>
  <c r="H52" i="6"/>
  <c r="G52" i="6"/>
  <c r="F52" i="6" s="1"/>
  <c r="W51" i="6"/>
  <c r="U51" i="6" s="1"/>
  <c r="V51" i="6"/>
  <c r="T51" i="6"/>
  <c r="S51" i="6"/>
  <c r="R51" i="6" s="1"/>
  <c r="Q51" i="6"/>
  <c r="P51" i="6"/>
  <c r="N51" i="6"/>
  <c r="M51" i="6"/>
  <c r="L51" i="6" s="1"/>
  <c r="K51" i="6"/>
  <c r="I51" i="6" s="1"/>
  <c r="J51" i="6"/>
  <c r="H51" i="6"/>
  <c r="G51" i="6"/>
  <c r="W50" i="6"/>
  <c r="V50" i="6"/>
  <c r="U50" i="6" s="1"/>
  <c r="T50" i="6"/>
  <c r="S50" i="6"/>
  <c r="Q50" i="6"/>
  <c r="P50" i="6"/>
  <c r="O50" i="6"/>
  <c r="N50" i="6"/>
  <c r="M50" i="6"/>
  <c r="K50" i="6"/>
  <c r="J50" i="6"/>
  <c r="I50" i="6" s="1"/>
  <c r="H50" i="6"/>
  <c r="G50" i="6"/>
  <c r="W49" i="6"/>
  <c r="V49" i="6"/>
  <c r="U49" i="6" s="1"/>
  <c r="T49" i="6"/>
  <c r="S49" i="6"/>
  <c r="Q49" i="6"/>
  <c r="P49" i="6"/>
  <c r="N49" i="6"/>
  <c r="M49" i="6"/>
  <c r="K49" i="6"/>
  <c r="J49" i="6"/>
  <c r="H49" i="6"/>
  <c r="G49" i="6"/>
  <c r="W48" i="6"/>
  <c r="V48" i="6"/>
  <c r="U48" i="6" s="1"/>
  <c r="T48" i="6"/>
  <c r="S48" i="6"/>
  <c r="Q48" i="6"/>
  <c r="P48" i="6"/>
  <c r="O48" i="6"/>
  <c r="N48" i="6"/>
  <c r="M48" i="6"/>
  <c r="K48" i="6"/>
  <c r="J48" i="6"/>
  <c r="I48" i="6" s="1"/>
  <c r="H48" i="6"/>
  <c r="G48" i="6"/>
  <c r="W47" i="6"/>
  <c r="V47" i="6"/>
  <c r="U47" i="6" s="1"/>
  <c r="T47" i="6"/>
  <c r="S47" i="6"/>
  <c r="R47" i="6" s="1"/>
  <c r="Q47" i="6"/>
  <c r="P47" i="6"/>
  <c r="N47" i="6"/>
  <c r="M47" i="6"/>
  <c r="L47" i="6" s="1"/>
  <c r="K47" i="6"/>
  <c r="J47" i="6"/>
  <c r="H47" i="6"/>
  <c r="G47" i="6"/>
  <c r="F47" i="6" s="1"/>
  <c r="W46" i="6"/>
  <c r="V46" i="6"/>
  <c r="T46" i="6"/>
  <c r="S46" i="6"/>
  <c r="R46" i="6" s="1"/>
  <c r="Q46" i="6"/>
  <c r="O46" i="6" s="1"/>
  <c r="P46" i="6"/>
  <c r="N46" i="6"/>
  <c r="M46" i="6"/>
  <c r="L46" i="6" s="1"/>
  <c r="K46" i="6"/>
  <c r="J46" i="6"/>
  <c r="H46" i="6"/>
  <c r="G46" i="6"/>
  <c r="F46" i="6" s="1"/>
  <c r="W45" i="6"/>
  <c r="U45" i="6" s="1"/>
  <c r="V45" i="6"/>
  <c r="T45" i="6"/>
  <c r="S45" i="6"/>
  <c r="Q45" i="6"/>
  <c r="P45" i="6"/>
  <c r="O45" i="6" s="1"/>
  <c r="N45" i="6"/>
  <c r="M45" i="6"/>
  <c r="K45" i="6"/>
  <c r="J45" i="6"/>
  <c r="I45" i="6"/>
  <c r="H45" i="6"/>
  <c r="G45" i="6"/>
  <c r="W44" i="6"/>
  <c r="V44" i="6"/>
  <c r="U44" i="6" s="1"/>
  <c r="T44" i="6"/>
  <c r="S44" i="6"/>
  <c r="Q44" i="6"/>
  <c r="P44" i="6"/>
  <c r="O44" i="6" s="1"/>
  <c r="N44" i="6"/>
  <c r="M44" i="6"/>
  <c r="K44" i="6"/>
  <c r="J44" i="6"/>
  <c r="H44" i="6"/>
  <c r="G44" i="6"/>
  <c r="W43" i="6"/>
  <c r="V43" i="6"/>
  <c r="T43" i="6"/>
  <c r="S43" i="6"/>
  <c r="Q43" i="6"/>
  <c r="P43" i="6"/>
  <c r="O43" i="6" s="1"/>
  <c r="N43" i="6"/>
  <c r="M43" i="6"/>
  <c r="K43" i="6"/>
  <c r="J43" i="6"/>
  <c r="I43" i="6"/>
  <c r="H43" i="6"/>
  <c r="G43" i="6"/>
  <c r="W42" i="6"/>
  <c r="V42" i="6"/>
  <c r="U42" i="6" s="1"/>
  <c r="T42" i="6"/>
  <c r="S42" i="6"/>
  <c r="Q42" i="6"/>
  <c r="P42" i="6"/>
  <c r="O42" i="6" s="1"/>
  <c r="N42" i="6"/>
  <c r="M42" i="6"/>
  <c r="L42" i="6" s="1"/>
  <c r="K42" i="6"/>
  <c r="J42" i="6"/>
  <c r="H42" i="6"/>
  <c r="G42" i="6"/>
  <c r="F42" i="6" s="1"/>
  <c r="W41" i="6"/>
  <c r="V41" i="6"/>
  <c r="T41" i="6"/>
  <c r="S41" i="6"/>
  <c r="R41" i="6" s="1"/>
  <c r="Q41" i="6"/>
  <c r="P41" i="6"/>
  <c r="N41" i="6"/>
  <c r="M41" i="6"/>
  <c r="L41" i="6" s="1"/>
  <c r="K41" i="6"/>
  <c r="I41" i="6" s="1"/>
  <c r="J41" i="6"/>
  <c r="H41" i="6"/>
  <c r="G41" i="6"/>
  <c r="F41" i="6" s="1"/>
  <c r="W40" i="6"/>
  <c r="V40" i="6"/>
  <c r="T40" i="6"/>
  <c r="S40" i="6"/>
  <c r="R40" i="6" s="1"/>
  <c r="Q40" i="6"/>
  <c r="O40" i="6" s="1"/>
  <c r="P40" i="6"/>
  <c r="N40" i="6"/>
  <c r="M40" i="6"/>
  <c r="K40" i="6"/>
  <c r="J40" i="6"/>
  <c r="I40" i="6" s="1"/>
  <c r="H40" i="6"/>
  <c r="G40" i="6"/>
  <c r="W39" i="6"/>
  <c r="V39" i="6"/>
  <c r="U39" i="6"/>
  <c r="T39" i="6"/>
  <c r="S39" i="6"/>
  <c r="Q39" i="6"/>
  <c r="P39" i="6"/>
  <c r="O39" i="6" s="1"/>
  <c r="N39" i="6"/>
  <c r="M39" i="6"/>
  <c r="K39" i="6"/>
  <c r="J39" i="6"/>
  <c r="I39" i="6" s="1"/>
  <c r="H39" i="6"/>
  <c r="G39" i="6"/>
  <c r="W38" i="6"/>
  <c r="W36" i="6" s="1"/>
  <c r="V38" i="6"/>
  <c r="T38" i="6"/>
  <c r="T36" i="6" s="1"/>
  <c r="S38" i="6"/>
  <c r="S36" i="6" s="1"/>
  <c r="Q38" i="6"/>
  <c r="P38" i="6"/>
  <c r="P36" i="6" s="1"/>
  <c r="N38" i="6"/>
  <c r="N36" i="6" s="1"/>
  <c r="M38" i="6"/>
  <c r="K38" i="6"/>
  <c r="K36" i="6" s="1"/>
  <c r="J38" i="6"/>
  <c r="I38" i="6" s="1"/>
  <c r="H38" i="6"/>
  <c r="H36" i="6" s="1"/>
  <c r="G38" i="6"/>
  <c r="G36" i="6" s="1"/>
  <c r="M36" i="6"/>
  <c r="W35" i="6"/>
  <c r="V35" i="6"/>
  <c r="T35" i="6"/>
  <c r="S35" i="6"/>
  <c r="Q35" i="6"/>
  <c r="O35" i="6" s="1"/>
  <c r="P35" i="6"/>
  <c r="N35" i="6"/>
  <c r="M35" i="6"/>
  <c r="L35" i="6" s="1"/>
  <c r="K35" i="6"/>
  <c r="J35" i="6"/>
  <c r="I35" i="6" s="1"/>
  <c r="H35" i="6"/>
  <c r="G35" i="6"/>
  <c r="F35" i="6" s="1"/>
  <c r="W34" i="6"/>
  <c r="W32" i="6" s="1"/>
  <c r="V34" i="6"/>
  <c r="U34" i="6" s="1"/>
  <c r="T34" i="6"/>
  <c r="T32" i="6" s="1"/>
  <c r="S34" i="6"/>
  <c r="R34" i="6" s="1"/>
  <c r="Q34" i="6"/>
  <c r="Q32" i="6" s="1"/>
  <c r="P34" i="6"/>
  <c r="N34" i="6"/>
  <c r="N32" i="6" s="1"/>
  <c r="M34" i="6"/>
  <c r="M32" i="6" s="1"/>
  <c r="K34" i="6"/>
  <c r="K32" i="6" s="1"/>
  <c r="J34" i="6"/>
  <c r="J32" i="6" s="1"/>
  <c r="H34" i="6"/>
  <c r="H32" i="6" s="1"/>
  <c r="G34" i="6"/>
  <c r="F34" i="6" s="1"/>
  <c r="W31" i="6"/>
  <c r="V31" i="6"/>
  <c r="T31" i="6"/>
  <c r="S31" i="6"/>
  <c r="Q31" i="6"/>
  <c r="P31" i="6"/>
  <c r="O31" i="6" s="1"/>
  <c r="N31" i="6"/>
  <c r="M31" i="6"/>
  <c r="L31" i="6" s="1"/>
  <c r="K31" i="6"/>
  <c r="J31" i="6"/>
  <c r="I31" i="6"/>
  <c r="H31" i="6"/>
  <c r="G31" i="6"/>
  <c r="W30" i="6"/>
  <c r="V30" i="6"/>
  <c r="U30" i="6" s="1"/>
  <c r="T30" i="6"/>
  <c r="S30" i="6"/>
  <c r="Q30" i="6"/>
  <c r="P30" i="6"/>
  <c r="O30" i="6"/>
  <c r="N30" i="6"/>
  <c r="M30" i="6"/>
  <c r="L30" i="6" s="1"/>
  <c r="K30" i="6"/>
  <c r="J30" i="6"/>
  <c r="I30" i="6" s="1"/>
  <c r="H30" i="6"/>
  <c r="G30" i="6"/>
  <c r="F30" i="6" s="1"/>
  <c r="W28" i="6"/>
  <c r="V28" i="6"/>
  <c r="U28" i="6" s="1"/>
  <c r="T28" i="6"/>
  <c r="S28" i="6"/>
  <c r="R28" i="6" s="1"/>
  <c r="Q28" i="6"/>
  <c r="P28" i="6"/>
  <c r="N28" i="6"/>
  <c r="M28" i="6"/>
  <c r="L28" i="6" s="1"/>
  <c r="K28" i="6"/>
  <c r="J28" i="6"/>
  <c r="H28" i="6"/>
  <c r="G28" i="6"/>
  <c r="F28" i="6" s="1"/>
  <c r="W27" i="6"/>
  <c r="V27" i="6"/>
  <c r="U27" i="6" s="1"/>
  <c r="T27" i="6"/>
  <c r="S27" i="6"/>
  <c r="R27" i="6" s="1"/>
  <c r="Q27" i="6"/>
  <c r="P27" i="6"/>
  <c r="O27" i="6" s="1"/>
  <c r="N27" i="6"/>
  <c r="M27" i="6"/>
  <c r="K27" i="6"/>
  <c r="J27" i="6"/>
  <c r="H27" i="6"/>
  <c r="G27" i="6"/>
  <c r="W26" i="6"/>
  <c r="U26" i="6" s="1"/>
  <c r="V26" i="6"/>
  <c r="T26" i="6"/>
  <c r="S26" i="6"/>
  <c r="R26" i="6" s="1"/>
  <c r="Q26" i="6"/>
  <c r="P26" i="6"/>
  <c r="O26" i="6" s="1"/>
  <c r="N26" i="6"/>
  <c r="M26" i="6"/>
  <c r="L26" i="6" s="1"/>
  <c r="K26" i="6"/>
  <c r="J26" i="6"/>
  <c r="I26" i="6" s="1"/>
  <c r="H26" i="6"/>
  <c r="G26" i="6"/>
  <c r="F26" i="6" s="1"/>
  <c r="W25" i="6"/>
  <c r="V25" i="6"/>
  <c r="T25" i="6"/>
  <c r="S25" i="6"/>
  <c r="R25" i="6" s="1"/>
  <c r="Q25" i="6"/>
  <c r="P25" i="6"/>
  <c r="N25" i="6"/>
  <c r="M25" i="6"/>
  <c r="L25" i="6" s="1"/>
  <c r="K25" i="6"/>
  <c r="J25" i="6"/>
  <c r="I25" i="6" s="1"/>
  <c r="H25" i="6"/>
  <c r="G25" i="6"/>
  <c r="F25" i="6" s="1"/>
  <c r="W24" i="6"/>
  <c r="V24" i="6"/>
  <c r="U24" i="6"/>
  <c r="T24" i="6"/>
  <c r="S24" i="6"/>
  <c r="Q24" i="6"/>
  <c r="P24" i="6"/>
  <c r="O24" i="6" s="1"/>
  <c r="N24" i="6"/>
  <c r="M24" i="6"/>
  <c r="K24" i="6"/>
  <c r="J24" i="6"/>
  <c r="I24" i="6"/>
  <c r="H24" i="6"/>
  <c r="G24" i="6"/>
  <c r="F24" i="6" s="1"/>
  <c r="W23" i="6"/>
  <c r="V23" i="6"/>
  <c r="U23" i="6" s="1"/>
  <c r="T23" i="6"/>
  <c r="S23" i="6"/>
  <c r="R23" i="6" s="1"/>
  <c r="Q23" i="6"/>
  <c r="P23" i="6"/>
  <c r="O23" i="6" s="1"/>
  <c r="N23" i="6"/>
  <c r="M23" i="6"/>
  <c r="L23" i="6" s="1"/>
  <c r="K23" i="6"/>
  <c r="J23" i="6"/>
  <c r="H23" i="6"/>
  <c r="G23" i="6"/>
  <c r="F23" i="6" s="1"/>
  <c r="W22" i="6"/>
  <c r="V22" i="6"/>
  <c r="T22" i="6"/>
  <c r="S22" i="6"/>
  <c r="R22" i="6" s="1"/>
  <c r="Q22" i="6"/>
  <c r="P22" i="6"/>
  <c r="O22" i="6" s="1"/>
  <c r="N22" i="6"/>
  <c r="M22" i="6"/>
  <c r="L22" i="6" s="1"/>
  <c r="K22" i="6"/>
  <c r="J22" i="6"/>
  <c r="I22" i="6" s="1"/>
  <c r="H22" i="6"/>
  <c r="G22" i="6"/>
  <c r="W21" i="6"/>
  <c r="V21" i="6"/>
  <c r="T21" i="6"/>
  <c r="S21" i="6"/>
  <c r="Q21" i="6"/>
  <c r="P21" i="6"/>
  <c r="O21" i="6"/>
  <c r="N21" i="6"/>
  <c r="M21" i="6"/>
  <c r="L21" i="6" s="1"/>
  <c r="K21" i="6"/>
  <c r="J21" i="6"/>
  <c r="I21" i="6" s="1"/>
  <c r="H21" i="6"/>
  <c r="G21" i="6"/>
  <c r="F21" i="6" s="1"/>
  <c r="W20" i="6"/>
  <c r="V20" i="6"/>
  <c r="U20" i="6" s="1"/>
  <c r="T20" i="6"/>
  <c r="S20" i="6"/>
  <c r="R20" i="6" s="1"/>
  <c r="Q20" i="6"/>
  <c r="P20" i="6"/>
  <c r="N20" i="6"/>
  <c r="M20" i="6"/>
  <c r="L20" i="6" s="1"/>
  <c r="K20" i="6"/>
  <c r="J20" i="6"/>
  <c r="H20" i="6"/>
  <c r="G20" i="6"/>
  <c r="F20" i="6" s="1"/>
  <c r="W19" i="6"/>
  <c r="W17" i="6" s="1"/>
  <c r="V19" i="6"/>
  <c r="V17" i="6" s="1"/>
  <c r="T19" i="6"/>
  <c r="T17" i="6" s="1"/>
  <c r="S19" i="6"/>
  <c r="S17" i="6" s="1"/>
  <c r="Q19" i="6"/>
  <c r="P19" i="6"/>
  <c r="O19" i="6"/>
  <c r="N19" i="6"/>
  <c r="N17" i="6" s="1"/>
  <c r="M19" i="6"/>
  <c r="K19" i="6"/>
  <c r="K17" i="6" s="1"/>
  <c r="J19" i="6"/>
  <c r="I19" i="6" s="1"/>
  <c r="H19" i="6"/>
  <c r="H17" i="6" s="1"/>
  <c r="G19" i="6"/>
  <c r="G17" i="6" s="1"/>
  <c r="Q17" i="6"/>
  <c r="P17" i="6"/>
  <c r="O17" i="6" s="1"/>
  <c r="M17" i="6"/>
  <c r="W16" i="6"/>
  <c r="V16" i="6"/>
  <c r="U16" i="6" s="1"/>
  <c r="T16" i="6"/>
  <c r="S16" i="6"/>
  <c r="R16" i="6" s="1"/>
  <c r="Q16" i="6"/>
  <c r="P16" i="6"/>
  <c r="O16" i="6" s="1"/>
  <c r="N16" i="6"/>
  <c r="M16" i="6"/>
  <c r="L16" i="6" s="1"/>
  <c r="K16" i="6"/>
  <c r="J16" i="6"/>
  <c r="H16" i="6"/>
  <c r="G16" i="6"/>
  <c r="F16" i="6" s="1"/>
  <c r="W15" i="6"/>
  <c r="V15" i="6"/>
  <c r="T15" i="6"/>
  <c r="S15" i="6"/>
  <c r="Q15" i="6"/>
  <c r="P15" i="6"/>
  <c r="O15" i="6" s="1"/>
  <c r="N15" i="6"/>
  <c r="M15" i="6"/>
  <c r="K15" i="6"/>
  <c r="J15" i="6"/>
  <c r="I15" i="6"/>
  <c r="H15" i="6"/>
  <c r="G15" i="6"/>
  <c r="W14" i="6"/>
  <c r="V14" i="6"/>
  <c r="U14" i="6" s="1"/>
  <c r="T14" i="6"/>
  <c r="S14" i="6"/>
  <c r="Q14" i="6"/>
  <c r="P14" i="6"/>
  <c r="O14" i="6" s="1"/>
  <c r="N14" i="6"/>
  <c r="M14" i="6"/>
  <c r="K14" i="6"/>
  <c r="J14" i="6"/>
  <c r="H14" i="6"/>
  <c r="G14" i="6"/>
  <c r="W13" i="6"/>
  <c r="V13" i="6"/>
  <c r="U13" i="6" s="1"/>
  <c r="T13" i="6"/>
  <c r="S13" i="6"/>
  <c r="Q13" i="6"/>
  <c r="P13" i="6"/>
  <c r="N13" i="6"/>
  <c r="M13" i="6"/>
  <c r="K13" i="6"/>
  <c r="J13" i="6"/>
  <c r="H13" i="6"/>
  <c r="G13" i="6"/>
  <c r="W12" i="6"/>
  <c r="V12" i="6"/>
  <c r="U12" i="6" s="1"/>
  <c r="T12" i="6"/>
  <c r="S12" i="6"/>
  <c r="Q12" i="6"/>
  <c r="P12" i="6"/>
  <c r="O12" i="6"/>
  <c r="N12" i="6"/>
  <c r="M12" i="6"/>
  <c r="K12" i="6"/>
  <c r="J12" i="6"/>
  <c r="I12" i="6" s="1"/>
  <c r="H12" i="6"/>
  <c r="G12" i="6"/>
  <c r="W11" i="6"/>
  <c r="V11" i="6"/>
  <c r="U11" i="6" s="1"/>
  <c r="T11" i="6"/>
  <c r="S11" i="6"/>
  <c r="R11" i="6" s="1"/>
  <c r="Q11" i="6"/>
  <c r="P11" i="6"/>
  <c r="N11" i="6"/>
  <c r="M11" i="6"/>
  <c r="L11" i="6" s="1"/>
  <c r="K11" i="6"/>
  <c r="J11" i="6"/>
  <c r="I11" i="6" s="1"/>
  <c r="H11" i="6"/>
  <c r="G11" i="6"/>
  <c r="F11" i="6" s="1"/>
  <c r="W10" i="6"/>
  <c r="V10" i="6"/>
  <c r="T10" i="6"/>
  <c r="S10" i="6"/>
  <c r="R10" i="6" s="1"/>
  <c r="Q10" i="6"/>
  <c r="P10" i="6"/>
  <c r="N10" i="6"/>
  <c r="M10" i="6"/>
  <c r="K10" i="6"/>
  <c r="J10" i="6"/>
  <c r="I10" i="6" s="1"/>
  <c r="H10" i="6"/>
  <c r="G10" i="6"/>
  <c r="W9" i="6"/>
  <c r="V9" i="6"/>
  <c r="U9" i="6" s="1"/>
  <c r="T9" i="6"/>
  <c r="S9" i="6"/>
  <c r="Q9" i="6"/>
  <c r="P9" i="6"/>
  <c r="N9" i="6"/>
  <c r="M9" i="6"/>
  <c r="K9" i="6"/>
  <c r="J9" i="6"/>
  <c r="H9" i="6"/>
  <c r="G9" i="6"/>
  <c r="F9" i="6" s="1"/>
  <c r="W8" i="6"/>
  <c r="W6" i="6" s="1"/>
  <c r="V8" i="6"/>
  <c r="T8" i="6"/>
  <c r="S8" i="6"/>
  <c r="S6" i="6" s="1"/>
  <c r="Q8" i="6"/>
  <c r="Q6" i="6" s="1"/>
  <c r="P8" i="6"/>
  <c r="N8" i="6"/>
  <c r="N6" i="6" s="1"/>
  <c r="M8" i="6"/>
  <c r="L8" i="6" s="1"/>
  <c r="K8" i="6"/>
  <c r="K6" i="6" s="1"/>
  <c r="J8" i="6"/>
  <c r="J6" i="6" s="1"/>
  <c r="H8" i="6"/>
  <c r="H6" i="6" s="1"/>
  <c r="G8" i="6"/>
  <c r="G6" i="6" s="1"/>
  <c r="T6" i="6"/>
  <c r="P6" i="6"/>
  <c r="E13" i="5"/>
  <c r="E14" i="5"/>
  <c r="E15" i="5"/>
  <c r="E16" i="5"/>
  <c r="E17" i="5"/>
  <c r="E18" i="5"/>
  <c r="E19" i="5"/>
  <c r="E20" i="5"/>
  <c r="E21" i="5"/>
  <c r="E22" i="5"/>
  <c r="E23" i="5"/>
  <c r="E24" i="5"/>
  <c r="E12" i="5"/>
  <c r="E10" i="5"/>
  <c r="G8" i="5"/>
  <c r="G26" i="5" s="1"/>
  <c r="I28" i="6" l="1"/>
  <c r="L36" i="6"/>
  <c r="O38" i="6"/>
  <c r="I49" i="6"/>
  <c r="O9" i="6"/>
  <c r="L13" i="6"/>
  <c r="F14" i="6"/>
  <c r="U15" i="6"/>
  <c r="I20" i="6"/>
  <c r="I27" i="6"/>
  <c r="U31" i="6"/>
  <c r="L39" i="6"/>
  <c r="U41" i="6"/>
  <c r="R43" i="6"/>
  <c r="L44" i="6"/>
  <c r="F45" i="6"/>
  <c r="I46" i="6"/>
  <c r="O47" i="6"/>
  <c r="R48" i="6"/>
  <c r="L49" i="6"/>
  <c r="F50" i="6"/>
  <c r="O52" i="6"/>
  <c r="L54" i="6"/>
  <c r="F55" i="6"/>
  <c r="R55" i="6"/>
  <c r="U56" i="6"/>
  <c r="I58" i="6"/>
  <c r="U58" i="6"/>
  <c r="O62" i="6"/>
  <c r="O69" i="6"/>
  <c r="O10" i="6"/>
  <c r="G32" i="6"/>
  <c r="F32" i="6" s="1"/>
  <c r="I65" i="6"/>
  <c r="I13" i="6"/>
  <c r="M6" i="6"/>
  <c r="M76" i="6" s="1"/>
  <c r="U43" i="6"/>
  <c r="O54" i="6"/>
  <c r="U59" i="6"/>
  <c r="U22" i="6"/>
  <c r="N76" i="6"/>
  <c r="L76" i="6" s="1"/>
  <c r="O8" i="6"/>
  <c r="I9" i="6"/>
  <c r="R13" i="6"/>
  <c r="L14" i="6"/>
  <c r="U21" i="6"/>
  <c r="O25" i="6"/>
  <c r="S32" i="6"/>
  <c r="U35" i="6"/>
  <c r="F39" i="6"/>
  <c r="R39" i="6"/>
  <c r="U40" i="6"/>
  <c r="I42" i="6"/>
  <c r="L43" i="6"/>
  <c r="F44" i="6"/>
  <c r="R44" i="6"/>
  <c r="I47" i="6"/>
  <c r="F49" i="6"/>
  <c r="R49" i="6"/>
  <c r="L50" i="6"/>
  <c r="O51" i="6"/>
  <c r="U52" i="6"/>
  <c r="F54" i="6"/>
  <c r="R54" i="6"/>
  <c r="L55" i="6"/>
  <c r="U57" i="6"/>
  <c r="O58" i="6"/>
  <c r="I64" i="6"/>
  <c r="U67" i="6"/>
  <c r="U74" i="6"/>
  <c r="I32" i="6"/>
  <c r="V32" i="6"/>
  <c r="U32" i="6" s="1"/>
  <c r="I34" i="6"/>
  <c r="Q36" i="6"/>
  <c r="Q76" i="6" s="1"/>
  <c r="F69" i="6"/>
  <c r="I70" i="6"/>
  <c r="L71" i="6"/>
  <c r="R71" i="6"/>
  <c r="U72" i="6"/>
  <c r="F74" i="6"/>
  <c r="L74" i="6"/>
  <c r="L32" i="6"/>
  <c r="R36" i="6"/>
  <c r="U8" i="6"/>
  <c r="F10" i="6"/>
  <c r="O11" i="6"/>
  <c r="R12" i="6"/>
  <c r="R15" i="6"/>
  <c r="R31" i="6"/>
  <c r="F36" i="6"/>
  <c r="L38" i="6"/>
  <c r="H76" i="6"/>
  <c r="L10" i="6"/>
  <c r="F13" i="6"/>
  <c r="I14" i="6"/>
  <c r="L15" i="6"/>
  <c r="R17" i="6"/>
  <c r="L9" i="6"/>
  <c r="R9" i="6"/>
  <c r="U10" i="6"/>
  <c r="F12" i="6"/>
  <c r="L12" i="6"/>
  <c r="O13" i="6"/>
  <c r="R14" i="6"/>
  <c r="F15" i="6"/>
  <c r="I16" i="6"/>
  <c r="L17" i="6"/>
  <c r="F17" i="6"/>
  <c r="L19" i="6"/>
  <c r="O20" i="6"/>
  <c r="R21" i="6"/>
  <c r="F22" i="6"/>
  <c r="I23" i="6"/>
  <c r="L24" i="6"/>
  <c r="R24" i="6"/>
  <c r="U25" i="6"/>
  <c r="F27" i="6"/>
  <c r="L27" i="6"/>
  <c r="O28" i="6"/>
  <c r="R30" i="6"/>
  <c r="F31" i="6"/>
  <c r="O34" i="6"/>
  <c r="R35" i="6"/>
  <c r="U38" i="6"/>
  <c r="F40" i="6"/>
  <c r="L40" i="6"/>
  <c r="O41" i="6"/>
  <c r="R42" i="6"/>
  <c r="F43" i="6"/>
  <c r="I44" i="6"/>
  <c r="L45" i="6"/>
  <c r="R45" i="6"/>
  <c r="U46" i="6"/>
  <c r="F48" i="6"/>
  <c r="L48" i="6"/>
  <c r="O49" i="6"/>
  <c r="R50" i="6"/>
  <c r="F51" i="6"/>
  <c r="I52" i="6"/>
  <c r="L53" i="6"/>
  <c r="R53" i="6"/>
  <c r="U54" i="6"/>
  <c r="F56" i="6"/>
  <c r="L56" i="6"/>
  <c r="O57" i="6"/>
  <c r="R58" i="6"/>
  <c r="F59" i="6"/>
  <c r="I60" i="6"/>
  <c r="L61" i="6"/>
  <c r="R61" i="6"/>
  <c r="U62" i="6"/>
  <c r="F64" i="6"/>
  <c r="L64" i="6"/>
  <c r="O65" i="6"/>
  <c r="R66" i="6"/>
  <c r="F67" i="6"/>
  <c r="I68" i="6"/>
  <c r="L69" i="6"/>
  <c r="R69" i="6"/>
  <c r="U70" i="6"/>
  <c r="F72" i="6"/>
  <c r="L72" i="6"/>
  <c r="O73" i="6"/>
  <c r="R74" i="6"/>
  <c r="F75" i="6"/>
  <c r="I6" i="6"/>
  <c r="S76" i="6"/>
  <c r="R6" i="6"/>
  <c r="G76" i="6"/>
  <c r="F6" i="6"/>
  <c r="U17" i="6"/>
  <c r="W76" i="6"/>
  <c r="R32" i="6"/>
  <c r="T76" i="6"/>
  <c r="K76" i="6"/>
  <c r="L6" i="6"/>
  <c r="F8" i="6"/>
  <c r="O6" i="6"/>
  <c r="I8" i="6"/>
  <c r="U19" i="6"/>
  <c r="V6" i="6"/>
  <c r="J17" i="6"/>
  <c r="I17" i="6" s="1"/>
  <c r="P32" i="6"/>
  <c r="O32" i="6" s="1"/>
  <c r="J36" i="6"/>
  <c r="I36" i="6" s="1"/>
  <c r="V36" i="6"/>
  <c r="U36" i="6" s="1"/>
  <c r="F19" i="6"/>
  <c r="R19" i="6"/>
  <c r="L34" i="6"/>
  <c r="F38" i="6"/>
  <c r="R38" i="6"/>
  <c r="R8" i="6"/>
  <c r="D8" i="5"/>
  <c r="E8" i="5" s="1"/>
  <c r="D25" i="5"/>
  <c r="E25" i="5" s="1"/>
  <c r="F26" i="5"/>
  <c r="C26" i="5"/>
  <c r="R76" i="6" l="1"/>
  <c r="P76" i="6"/>
  <c r="O36" i="6"/>
  <c r="O76" i="6"/>
  <c r="F76" i="6"/>
  <c r="U6" i="6"/>
  <c r="V76" i="6"/>
  <c r="U76" i="6" s="1"/>
  <c r="J76" i="6"/>
  <c r="I76" i="6" s="1"/>
  <c r="D26" i="5"/>
  <c r="E26" i="5"/>
</calcChain>
</file>

<file path=xl/sharedStrings.xml><?xml version="1.0" encoding="utf-8"?>
<sst xmlns="http://schemas.openxmlformats.org/spreadsheetml/2006/main" count="2986" uniqueCount="2045">
  <si>
    <t>№</t>
  </si>
  <si>
    <t xml:space="preserve">Ҳисобот даври мобайнида бюджетдан ажратилаётган маблағлар суммаси </t>
  </si>
  <si>
    <t>шундан:</t>
  </si>
  <si>
    <t xml:space="preserve">ЖАМИ </t>
  </si>
  <si>
    <t xml:space="preserve">иш ҳақи ва унга 
тенглаштирилувчи тўловлар миқдори </t>
  </si>
  <si>
    <t xml:space="preserve">бошқа жорий 
харажатлар </t>
  </si>
  <si>
    <t xml:space="preserve">объетларни лойиҳалаштириш, 
қуриш, (реконструкция қилиш)ва таъмирлаш ишлари учун капитал қўйилмалар </t>
  </si>
  <si>
    <t>Ҳудудий статистика бошқармалари:</t>
  </si>
  <si>
    <t>Қорақалпоғистон Республикаси</t>
  </si>
  <si>
    <t>вилоятлар:</t>
  </si>
  <si>
    <t>Андижон</t>
  </si>
  <si>
    <t>Бухоро</t>
  </si>
  <si>
    <t>Жиззах</t>
  </si>
  <si>
    <t>Қашқадарё</t>
  </si>
  <si>
    <t>Навоий</t>
  </si>
  <si>
    <t>Наманган</t>
  </si>
  <si>
    <t>Самарқанд</t>
  </si>
  <si>
    <t>Сурхондарё</t>
  </si>
  <si>
    <t>Сирдарё</t>
  </si>
  <si>
    <t>Тошкент</t>
  </si>
  <si>
    <t>Фарғона</t>
  </si>
  <si>
    <t>Хоразм</t>
  </si>
  <si>
    <t>Тошкент шаҳри</t>
  </si>
  <si>
    <t>Номи</t>
  </si>
  <si>
    <t xml:space="preserve">   Кадрлар малакаси ошириш ва статистик  тадқиқотлар институти</t>
  </si>
  <si>
    <t xml:space="preserve">ўтказилган танловлар (тендерлар) </t>
  </si>
  <si>
    <t xml:space="preserve">                                                (минг сўмда)</t>
  </si>
  <si>
    <t>ЖАМИ:</t>
  </si>
  <si>
    <t xml:space="preserve">                                                          1-шакл</t>
  </si>
  <si>
    <t>Марказий аппарат</t>
  </si>
  <si>
    <t xml:space="preserve">Давлат статистика қўмитаси ва унинг тизимидаги ҳудудий органлари ва муассасаларининг бюджетдан ажратилган маблағларининг 2020 йил 4 чорак ижроси тўғрисида 
МАЪЛУМОТ </t>
  </si>
  <si>
    <t>Давлат статистика органлари томонидан ҳақиқатда амалга оширилган харажатлари тўғрисида 
МАЪЛУМОТ</t>
  </si>
  <si>
    <t>2020 йил 4-чорак учун</t>
  </si>
  <si>
    <t>(минг сўмда)</t>
  </si>
  <si>
    <t>т/р</t>
  </si>
  <si>
    <t>Корхонанинг харажат турлари</t>
  </si>
  <si>
    <t>Давлат статистика қўмитаси  бўйича жами</t>
  </si>
  <si>
    <t>Жами 
харажатлар</t>
  </si>
  <si>
    <t>нотижорат фаолиятдан</t>
  </si>
  <si>
    <t>тижорат фаолиятдан</t>
  </si>
  <si>
    <t>МОДДИЙ ҲАРАЖАТЛАР, жами</t>
  </si>
  <si>
    <t>1.1.</t>
  </si>
  <si>
    <t>шу жумладан:</t>
  </si>
  <si>
    <t>1.2.</t>
  </si>
  <si>
    <t>Материаллар (қоғоз) харажатлари</t>
  </si>
  <si>
    <t>1.3.</t>
  </si>
  <si>
    <t>Эҳтиёт қисмлар харажатлари</t>
  </si>
  <si>
    <t>1.4.</t>
  </si>
  <si>
    <t>Инвентарь, хўжалик анжомлари харажатлари</t>
  </si>
  <si>
    <t>1.5.</t>
  </si>
  <si>
    <t>Канцелярия моллари харажатлари</t>
  </si>
  <si>
    <t>1.6.</t>
  </si>
  <si>
    <t>Ёқилғи (бензин, газ) харажатлари</t>
  </si>
  <si>
    <t>1.7.</t>
  </si>
  <si>
    <t>Электроэнергия харажатлари</t>
  </si>
  <si>
    <t>1.8.</t>
  </si>
  <si>
    <t>Иситиш тизими ва иссиқ сув харажатлари</t>
  </si>
  <si>
    <t>1.9.</t>
  </si>
  <si>
    <t>Истеъмол қилинадиган сув учун харажатлар</t>
  </si>
  <si>
    <t>1.10.</t>
  </si>
  <si>
    <t>Бошқа моддий харажатлар</t>
  </si>
  <si>
    <t>МЕҲНАТГА ҲАҚ ТЎЛАШ ҲАРАЖАТЛАРИ</t>
  </si>
  <si>
    <t>2.1.</t>
  </si>
  <si>
    <t>Лавозим ойлик маоши</t>
  </si>
  <si>
    <t>2.2.</t>
  </si>
  <si>
    <t>Устамалар</t>
  </si>
  <si>
    <t>2.3.</t>
  </si>
  <si>
    <t>Туман коэффициенти</t>
  </si>
  <si>
    <t>2.4.</t>
  </si>
  <si>
    <t xml:space="preserve">Йиллик меҳнат таътиллари </t>
  </si>
  <si>
    <t>2.5.</t>
  </si>
  <si>
    <t>Ҳар ойлик мукофотлар</t>
  </si>
  <si>
    <t>2.6.</t>
  </si>
  <si>
    <t>Овқатланиш ва йўлкира харажатлари</t>
  </si>
  <si>
    <t>2.7.</t>
  </si>
  <si>
    <t>Ходимларни бир марталик моддий рағбатлантириш (мукофотлар)</t>
  </si>
  <si>
    <t>2.8.</t>
  </si>
  <si>
    <t xml:space="preserve">Куп йиллик стаж буйича устамалар </t>
  </si>
  <si>
    <t>2.9.</t>
  </si>
  <si>
    <t>Чорак (йил) якунлари бўйича мукофотларга харажатлар</t>
  </si>
  <si>
    <t>2.10.</t>
  </si>
  <si>
    <t>Кафолатли тўловлар (армиядагиларга)</t>
  </si>
  <si>
    <t>Кўп йиллик хизматлар учун устама</t>
  </si>
  <si>
    <t>ЯГОНА ИЖТИМОИЙ ТЎЛОВ ҲАРАЖАТЛАРИ</t>
  </si>
  <si>
    <t>КЕЛГУСИ ДАВР ҲАРАЖАТЛАРИ ВА ТЎЛОВЛАРИ РЕЗЕРВИ (8900)</t>
  </si>
  <si>
    <t>АСОСИЙ ВОСИТАЛАРНИНГ ЭСКИРИШИ</t>
  </si>
  <si>
    <t>5.1.</t>
  </si>
  <si>
    <t>АВ эскириши</t>
  </si>
  <si>
    <t>5.2.</t>
  </si>
  <si>
    <t>НМА эскириши</t>
  </si>
  <si>
    <t>БОШҚА ҲАРАЖАТЛАР, жами</t>
  </si>
  <si>
    <t>6.1.</t>
  </si>
  <si>
    <t>Ташқи юридик ва жисмоний шахслар томонидан бажариладиган  ишлар ва хизматлар</t>
  </si>
  <si>
    <t>6.2.</t>
  </si>
  <si>
    <t>Автомобилларга техник хизмат кўрсатиш  ва таъмири</t>
  </si>
  <si>
    <t>6.3.</t>
  </si>
  <si>
    <t>Бино ва иншоотларни таъмирлаш харажатлари</t>
  </si>
  <si>
    <t>6.4.</t>
  </si>
  <si>
    <t>Бошқа асосий воситаларни таъмирлаш харажатлари</t>
  </si>
  <si>
    <t>6.5.</t>
  </si>
  <si>
    <t>Реклама харажати</t>
  </si>
  <si>
    <t>6.6.</t>
  </si>
  <si>
    <t>Вакиллик харажати</t>
  </si>
  <si>
    <t>6.7.</t>
  </si>
  <si>
    <t>Почта хизмати харажатлари</t>
  </si>
  <si>
    <t>6.8.</t>
  </si>
  <si>
    <t>Шаҳарлараро телефон алоқа хизмати харажатлари</t>
  </si>
  <si>
    <t>6.9.</t>
  </si>
  <si>
    <t>Абонент рақами учун тўловлар</t>
  </si>
  <si>
    <t>6.10.</t>
  </si>
  <si>
    <t>Мобил алоқа хизмати</t>
  </si>
  <si>
    <t>6.11.</t>
  </si>
  <si>
    <t>Интернет харажатлари</t>
  </si>
  <si>
    <t>6.12.</t>
  </si>
  <si>
    <t>Бошқа алоқа хизмати (махсус алоқа)</t>
  </si>
  <si>
    <t>6.13.</t>
  </si>
  <si>
    <t>Хизмат сафари харажати</t>
  </si>
  <si>
    <t>6.14.</t>
  </si>
  <si>
    <t>Аудиторлик текшируви харажати</t>
  </si>
  <si>
    <t>6.15.</t>
  </si>
  <si>
    <t>Маслахат ва ахборот хизматларига ҳақ тўлаш</t>
  </si>
  <si>
    <t>6.16.</t>
  </si>
  <si>
    <t>Банк хизмати харажатлари</t>
  </si>
  <si>
    <t>6.17.</t>
  </si>
  <si>
    <t>Мулк солиғи</t>
  </si>
  <si>
    <t>6.18.</t>
  </si>
  <si>
    <t>Ер солиғи</t>
  </si>
  <si>
    <t>6.19.</t>
  </si>
  <si>
    <t>Сув ресурсларидан фойдаланган-лик учун солиқ</t>
  </si>
  <si>
    <t>6.20.</t>
  </si>
  <si>
    <t>Пенсия жамғармасига мажбурий ажратмалар</t>
  </si>
  <si>
    <t>6.21.</t>
  </si>
  <si>
    <t>Республика йўл жамғармасига мажбурий ажратмалар</t>
  </si>
  <si>
    <t>6.22.</t>
  </si>
  <si>
    <t>Умумтаълим мактаблари .... жамғармасига мажбурий ажратмалар</t>
  </si>
  <si>
    <t>6.23.</t>
  </si>
  <si>
    <t>Компенсационные выплаты на загрязнение окруж.среды</t>
  </si>
  <si>
    <t>6.24.</t>
  </si>
  <si>
    <t>Ташқи қўриқлаш хизмати харажати</t>
  </si>
  <si>
    <t>6.25.</t>
  </si>
  <si>
    <t>Чиқинди ташиб кетиш харажати</t>
  </si>
  <si>
    <t>6.26.</t>
  </si>
  <si>
    <t>Дезинсекция харажати</t>
  </si>
  <si>
    <t>6.27.</t>
  </si>
  <si>
    <t>Тиббиёт пунктларини сақлаш харажати</t>
  </si>
  <si>
    <t>6.28.</t>
  </si>
  <si>
    <t>Вақтинча меҳнатга лаёқатсизлик нафақаси</t>
  </si>
  <si>
    <t>6.29.</t>
  </si>
  <si>
    <t>Ходимларга берилган совғалар қиймати</t>
  </si>
  <si>
    <t>6.30.</t>
  </si>
  <si>
    <t>Даврий нашрларга обуна харажатлари</t>
  </si>
  <si>
    <t>6.31.</t>
  </si>
  <si>
    <t>Моддий ёрдам харажати</t>
  </si>
  <si>
    <t>6.32.</t>
  </si>
  <si>
    <t>Йўл чипталари харажатлари</t>
  </si>
  <si>
    <t>6.33.</t>
  </si>
  <si>
    <t>Ҳужжатларни переплет қилиш харажатлари</t>
  </si>
  <si>
    <t>6.34.</t>
  </si>
  <si>
    <t>Ходимлар малакасини оширишга харажатлар</t>
  </si>
  <si>
    <t>6.35.</t>
  </si>
  <si>
    <t>Ижара тўлови харажати</t>
  </si>
  <si>
    <t>6.36.</t>
  </si>
  <si>
    <t>Мажбурий суғурта харажати</t>
  </si>
  <si>
    <t>6.37.</t>
  </si>
  <si>
    <t>Уй хўжалиги танланма кузатуви харажатлари</t>
  </si>
  <si>
    <t>6.38.</t>
  </si>
  <si>
    <t>Бошқа харажатлар</t>
  </si>
  <si>
    <t>ЖАМИ ҲАРАЖАТЛАР</t>
  </si>
  <si>
    <t>Бошқарма бошлиғи</t>
  </si>
  <si>
    <t>(имзо)</t>
  </si>
  <si>
    <t>(ф.и.ш.)</t>
  </si>
  <si>
    <t>Бош ҳисобчи</t>
  </si>
  <si>
    <t>М.Ў.</t>
  </si>
  <si>
    <t>2020 йилда 4 кварталда ўтказилган  тендерлар ва амалга оширилган давлат  харидлари  тўғрисидаги  Давлат статистика қўмитаси бўйича                                                                                                                                                                                                     Маълумотлар</t>
  </si>
  <si>
    <t>25.01.2020 йил</t>
  </si>
  <si>
    <t>Т/Р</t>
  </si>
  <si>
    <t>Тендер мавзуси</t>
  </si>
  <si>
    <t>Тендер эълон қилинган сана</t>
  </si>
  <si>
    <t xml:space="preserve">Тендер эълон қилинган жой </t>
  </si>
  <si>
    <t>Тендернинг умумий суммаси</t>
  </si>
  <si>
    <t>Тендер ўтказилган сана</t>
  </si>
  <si>
    <t>Тендер ғолиби</t>
  </si>
  <si>
    <t>Тендер якуни бўйича тузилган шартнома суммаси</t>
  </si>
  <si>
    <t>Шартнома бўйича ўтказилган маблағ</t>
  </si>
  <si>
    <t>Шартнома бўйича товарни етказиб бериш муддати</t>
  </si>
  <si>
    <t>рақами, санаси</t>
  </si>
  <si>
    <t>сони (миқдори)</t>
  </si>
  <si>
    <t>суммаси</t>
  </si>
  <si>
    <t>нархи</t>
  </si>
  <si>
    <t xml:space="preserve"> Компьютер тўплами (1075шт)</t>
  </si>
  <si>
    <t>www.xarid.uz</t>
  </si>
  <si>
    <t>Компания «Titan group FZE» (ОАЭ)</t>
  </si>
  <si>
    <t>15.09.2020 йилдаги Т-1020/2020-сонли шартнома</t>
  </si>
  <si>
    <t>1075 та компьютер тўплами</t>
  </si>
  <si>
    <t>622 962,5 АҚШ доллари</t>
  </si>
  <si>
    <t>579,50 АҚШ доллари</t>
  </si>
  <si>
    <t>Аккредитив очилган санадан бошлаб 90 кун</t>
  </si>
  <si>
    <t xml:space="preserve"> Компьютер тўплами (1212шт)</t>
  </si>
  <si>
    <t>Компания «Titan group FZE»</t>
  </si>
  <si>
    <t>15.09.2020 йилдаги Т-1021/2020-сонли шартнома</t>
  </si>
  <si>
    <t>1212 та компьютер тўплами</t>
  </si>
  <si>
    <t>702 354,0 АҚШ доллари</t>
  </si>
  <si>
    <t>Сервер қурилмаси (18 дона)</t>
  </si>
  <si>
    <t>Компания «Mars Solutions Inc»</t>
  </si>
  <si>
    <t>29.10.2020 йилдаги 02/10-сонли шартнома</t>
  </si>
  <si>
    <t>Сервер курилмаси</t>
  </si>
  <si>
    <t>319 171,0 АҚШ доллари</t>
  </si>
  <si>
    <t>319 171,00                 АҚШ доллари</t>
  </si>
  <si>
    <t>Аккредитив очилган санадан бошлаб 75 кун</t>
  </si>
  <si>
    <t xml:space="preserve"> Компьютер тўплами (877шт)</t>
  </si>
  <si>
    <t xml:space="preserve">ООО «Fort Pro Business» </t>
  </si>
  <si>
    <t>29.10.2020 йилдаги О01/07-сонли шартнома</t>
  </si>
  <si>
    <t>877 та          компьютер тўплами</t>
  </si>
  <si>
    <t>7 029 593 500,0 сўм</t>
  </si>
  <si>
    <t>8 015 500 Сўм</t>
  </si>
  <si>
    <t>1 054 439 025,0 сўм</t>
  </si>
  <si>
    <t>Аванс суммаси тўлаганган бошлаб 90 кун</t>
  </si>
  <si>
    <t xml:space="preserve">Ўзбекистон Республикаси Давлат статистика    қўмитаси  "Давлат харидлари тўғрисида"ги  танлов ҳамда  конкурс  орқали харид қилинган товар-моддий бойликлар тўғрисида                                                                                                                                                                                                                                                Маълумот </t>
  </si>
  <si>
    <t>Молиялаштириш манбаи</t>
  </si>
  <si>
    <t>Давлат харидлари бўйича махсус ахборот порталига жойлаштирилган лот рақами</t>
  </si>
  <si>
    <t>Харид тури</t>
  </si>
  <si>
    <t>Харид учун асос “Давлат харидлари тўғрисида”ги Қонун/ бошқа қарорлар</t>
  </si>
  <si>
    <t>Шартнома бўйича</t>
  </si>
  <si>
    <t>Етказиб берувчи номи</t>
  </si>
  <si>
    <t>Етказиб берувчининг СТИРи</t>
  </si>
  <si>
    <t>шартнома №</t>
  </si>
  <si>
    <t xml:space="preserve"> </t>
  </si>
  <si>
    <t>предмети (товар, иш, хизмат номи)</t>
  </si>
  <si>
    <t>сони</t>
  </si>
  <si>
    <t>Суммаси</t>
  </si>
  <si>
    <t>Валюта</t>
  </si>
  <si>
    <t>Бюджет</t>
  </si>
  <si>
    <t>Электрон савдо</t>
  </si>
  <si>
    <t>ПҚ-4273
09.04.2019 й.</t>
  </si>
  <si>
    <t>"Global klaster" ХК</t>
  </si>
  <si>
    <t>15.10.2020 й.</t>
  </si>
  <si>
    <t>Компьютер</t>
  </si>
  <si>
    <t>сум</t>
  </si>
  <si>
    <t>"Ideal Solutions" XK</t>
  </si>
  <si>
    <t>19.10.2020 й.</t>
  </si>
  <si>
    <t>Сервер</t>
  </si>
  <si>
    <t>"Fort pro trade" МЧЖ</t>
  </si>
  <si>
    <t>16.09.2020 й.</t>
  </si>
  <si>
    <t>Мини АТС тизими</t>
  </si>
  <si>
    <t>"Abrorbek Express hamkor" МЧЖ</t>
  </si>
  <si>
    <t>16.08.2020 й.</t>
  </si>
  <si>
    <t>веб камера</t>
  </si>
  <si>
    <t>"Idea Union" МЧЖ</t>
  </si>
  <si>
    <t>24.12.2020 й.</t>
  </si>
  <si>
    <t>планшет</t>
  </si>
  <si>
    <t>23.12.2020 й.</t>
  </si>
  <si>
    <t>"TM Anor-group" МЧЖ</t>
  </si>
  <si>
    <t>28.10.2020 й.</t>
  </si>
  <si>
    <t>жами</t>
  </si>
  <si>
    <t xml:space="preserve">Давлат статистика қўмитаси бўйича капитал қўйилмалар ҳисобидан амалга                  оширилаётган лойихалар тўғрисидаги                                                                                                        Маълумотлар </t>
  </si>
  <si>
    <t>№ т/р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</si>
  <si>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</si>
  <si>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</si>
  <si>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</si>
  <si>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</si>
  <si>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Пудратчи</t>
  </si>
  <si>
    <t>Лойихани амалга ошириш қиймати (минг.сўм)</t>
  </si>
  <si>
    <t>шундан ўзлаштарилган маблағлар (минг.сўм)</t>
  </si>
  <si>
    <t>Лойихани молиялаштириш манбаси (бюджет/бюджетдан ташқари маблағлар)</t>
  </si>
  <si>
    <t>-</t>
  </si>
  <si>
    <t>Ўзбекистон Республикаси Давлат статистика қўмитаси  "Давлат харидлари тўғрисида"ги  танлов ҳамда конкурс  орқали харид қилинган товар-моддий бойликлар тўғрисида</t>
  </si>
  <si>
    <t>МАЪЛУМОТ (25.01.2021 йил ҳолатига)</t>
  </si>
  <si>
    <t xml:space="preserve">Иқтисодий тасниф бўйича ҳаражатлар моддаси </t>
  </si>
  <si>
    <t xml:space="preserve">Харид қилинган товарлар ва хизматлар номи </t>
  </si>
  <si>
    <t>Молиялаштаририш манбаси (бюджет ташқари маблағлар ҳисобидан)</t>
  </si>
  <si>
    <t>Харид жараёнини амалга ошириш тури</t>
  </si>
  <si>
    <t xml:space="preserve">Лот рақами </t>
  </si>
  <si>
    <t>Товарлар (хизматлар) хариди мақсадлари (марказий аппарат/идоравий ташкилот учун)</t>
  </si>
  <si>
    <t>Харид қилинаётган товарлар (хизматлар) миқдори (ҳажми сони)</t>
  </si>
  <si>
    <t>Битим (шартнома) бўйича товарлар (хизматлар) бир бирлиги нархи (тарифи)</t>
  </si>
  <si>
    <t xml:space="preserve">Харид учун асос </t>
  </si>
  <si>
    <t>ЖАМИ СУММАСИ</t>
  </si>
  <si>
    <t>Санаси</t>
  </si>
  <si>
    <t>камера</t>
  </si>
  <si>
    <t>марказий аппарат</t>
  </si>
  <si>
    <t>ПФ-5655
05.02.2019 й.</t>
  </si>
  <si>
    <t>15.12.2020 й.</t>
  </si>
  <si>
    <t xml:space="preserve">колонка </t>
  </si>
  <si>
    <t xml:space="preserve">"ABF COMPFNY" ХК </t>
  </si>
  <si>
    <t>23.10.2020 й.</t>
  </si>
  <si>
    <t>Изготовление и установка жалюзи</t>
  </si>
  <si>
    <t>"DECOMATIC ART" ҚҚ</t>
  </si>
  <si>
    <t>09.08.2020 й.</t>
  </si>
  <si>
    <t>марказий аппарат ва худудий бошқармалар</t>
  </si>
  <si>
    <t>Обородование и комплектуюшие для видеоконфрецвязи</t>
  </si>
  <si>
    <t>"ITC CRYSTAL" МЧЖ</t>
  </si>
  <si>
    <t xml:space="preserve">Телевизор </t>
  </si>
  <si>
    <t>"САЛОМ ХАЁТ" ХК</t>
  </si>
  <si>
    <t>25.11.2020 й.</t>
  </si>
  <si>
    <t>Аккумуляторная батарея</t>
  </si>
  <si>
    <t>"GLOBAL KLASTER" ХК</t>
  </si>
  <si>
    <t>22.09.2020 Й.</t>
  </si>
  <si>
    <t>"Agile" МЧЖ</t>
  </si>
  <si>
    <t>07.09.2020 Й.</t>
  </si>
  <si>
    <t>Маршрутизатор</t>
  </si>
  <si>
    <t>"Lider Team" МЧЖ</t>
  </si>
  <si>
    <t>09.11.2020 й.</t>
  </si>
  <si>
    <t>Принтер</t>
  </si>
  <si>
    <t>"MIRFAYOZ--YUKSALISH" [R</t>
  </si>
  <si>
    <t>"NEW TEXNO" МЧЖ</t>
  </si>
  <si>
    <t>Коммуникационный шкаф</t>
  </si>
  <si>
    <t>"MARK TCH ENERGY" МЧЖ</t>
  </si>
  <si>
    <t>07.09.2020 й.</t>
  </si>
  <si>
    <t>UTP кабель</t>
  </si>
  <si>
    <t>АО "Андижанкабель"</t>
  </si>
  <si>
    <t>Видео регистратор</t>
  </si>
  <si>
    <t>"GLOBAL SECURITY SYSTEMS"</t>
  </si>
  <si>
    <t>"COMPUTERS TEHNOLOGI" МЧЖ</t>
  </si>
  <si>
    <t>09.09.2020 й.</t>
  </si>
  <si>
    <t>"ATK TURON" МЧЖ</t>
  </si>
  <si>
    <t>Плоскопанельный телевизор. Марка Samsung. Модель RU 7100</t>
  </si>
  <si>
    <t>036253</t>
  </si>
  <si>
    <t xml:space="preserve">"VIVA UNIVERSAL LINE" </t>
  </si>
  <si>
    <t>29.08.2020 й.</t>
  </si>
  <si>
    <t>Плоскопанельный телевизор. Марка ARTEL. Модель-TV LED 65AU90GA</t>
  </si>
  <si>
    <t>036252</t>
  </si>
  <si>
    <t xml:space="preserve">Коммутатор </t>
  </si>
  <si>
    <t>"WHITE TEXNOLOGY" ХК</t>
  </si>
  <si>
    <t>14.08.2020 й.</t>
  </si>
  <si>
    <t>Кондиционер ART-18 HS</t>
  </si>
  <si>
    <t>034023</t>
  </si>
  <si>
    <t>Стол для переговоров</t>
  </si>
  <si>
    <t>010311</t>
  </si>
  <si>
    <t>"ZABARDAST MEBEL" МЧЖ</t>
  </si>
  <si>
    <t>24.01.2020 й.</t>
  </si>
  <si>
    <t>Набор офисной мебели.</t>
  </si>
  <si>
    <t>037305</t>
  </si>
  <si>
    <t>10.09.2020 й.</t>
  </si>
  <si>
    <t xml:space="preserve">Флешкарта </t>
  </si>
  <si>
    <t>413014</t>
  </si>
  <si>
    <t>"Standart Technical" МЧЖ</t>
  </si>
  <si>
    <t>1955772</t>
  </si>
  <si>
    <t>14.10.2020 й.</t>
  </si>
  <si>
    <t>Ежедневник</t>
  </si>
  <si>
    <t>423143</t>
  </si>
  <si>
    <t>"PARIZODA PRINT BUSINESS" МЧЖ</t>
  </si>
  <si>
    <t>2029509</t>
  </si>
  <si>
    <t>06.12.2020 й.</t>
  </si>
  <si>
    <t>Блокнот</t>
  </si>
  <si>
    <t>423138</t>
  </si>
  <si>
    <t>2029504</t>
  </si>
  <si>
    <t>Календарь</t>
  </si>
  <si>
    <t>423135</t>
  </si>
  <si>
    <t>2029490</t>
  </si>
  <si>
    <t>423134</t>
  </si>
  <si>
    <t>2029489</t>
  </si>
  <si>
    <t>423137</t>
  </si>
  <si>
    <t>"SHS TRADE HOUSE" МЧЖ</t>
  </si>
  <si>
    <t>2029484</t>
  </si>
  <si>
    <t>Изготовление полиграфических продукции с логотипами</t>
  </si>
  <si>
    <t>423025</t>
  </si>
  <si>
    <t>2029154</t>
  </si>
  <si>
    <t>423029</t>
  </si>
  <si>
    <t>2029158</t>
  </si>
  <si>
    <t>422415</t>
  </si>
  <si>
    <t>2025465</t>
  </si>
  <si>
    <t>05.12.2020 й.</t>
  </si>
  <si>
    <t>422405</t>
  </si>
  <si>
    <t>2025445</t>
  </si>
  <si>
    <t>422390</t>
  </si>
  <si>
    <t>2025423</t>
  </si>
  <si>
    <t>422402</t>
  </si>
  <si>
    <t>2025442</t>
  </si>
  <si>
    <t>422389</t>
  </si>
  <si>
    <t>2025422</t>
  </si>
  <si>
    <t>Ручка</t>
  </si>
  <si>
    <t>413016</t>
  </si>
  <si>
    <t>1955774</t>
  </si>
  <si>
    <t>14.11.2020 й.</t>
  </si>
  <si>
    <t>413013</t>
  </si>
  <si>
    <t>1955771</t>
  </si>
  <si>
    <t>Зонт</t>
  </si>
  <si>
    <t>417450</t>
  </si>
  <si>
    <t>"ELEKTRON ONLINE SAVDO" МЧЖ</t>
  </si>
  <si>
    <t>1991985</t>
  </si>
  <si>
    <t>09.12.2020 й.</t>
  </si>
  <si>
    <t>Техник топшириқни эксппертизадан ўтқизиш</t>
  </si>
  <si>
    <t xml:space="preserve">Тўғридан тўғри </t>
  </si>
  <si>
    <t>"O'zbekiston Respublikasi Iqtisodiyot va Sanoat Vazirligi Huzuridagi Loyihalar va import kontraktlarini kompleks ekspertiza qilish markazi" DUK</t>
  </si>
  <si>
    <t>ЭКС-942</t>
  </si>
  <si>
    <t>27.03.2020 й.</t>
  </si>
  <si>
    <t xml:space="preserve">
Приложение №6
к приказу Министра финансов Республики Узбекистан
от 27 декабря 2002 года № 140, зарегистрированному МЮ РУз 24 января 2003года № 1209.</t>
  </si>
  <si>
    <t>Справка о дебиторской и кредиторской задолженностях  форма № 2а</t>
  </si>
  <si>
    <t>по состоянию на 01 Января 2021 г.</t>
  </si>
  <si>
    <t xml:space="preserve">
Коды</t>
  </si>
  <si>
    <t>по ОКПО</t>
  </si>
  <si>
    <t>02365119</t>
  </si>
  <si>
    <t>Предприятие, организация</t>
  </si>
  <si>
    <t>Государственный Комитет РУз по статистике</t>
  </si>
  <si>
    <t>по ОКОНХ</t>
  </si>
  <si>
    <t>97300</t>
  </si>
  <si>
    <t>Отрасль</t>
  </si>
  <si>
    <t>Обработка статинформации</t>
  </si>
  <si>
    <t>по КОПФ</t>
  </si>
  <si>
    <t>2100</t>
  </si>
  <si>
    <t>Организационно-правовая форма</t>
  </si>
  <si>
    <t>по КФС</t>
  </si>
  <si>
    <t>212</t>
  </si>
  <si>
    <t>Форма собственности</t>
  </si>
  <si>
    <t>по СООГУ</t>
  </si>
  <si>
    <t>08944</t>
  </si>
  <si>
    <t>Министерства, ведомства и другие</t>
  </si>
  <si>
    <t>ИНН</t>
  </si>
  <si>
    <t>200523356</t>
  </si>
  <si>
    <t>Идентификационный номер налогоплательщика</t>
  </si>
  <si>
    <t>СОАТО</t>
  </si>
  <si>
    <t>1726269</t>
  </si>
  <si>
    <t>Территория</t>
  </si>
  <si>
    <t>Дата высылки</t>
  </si>
  <si>
    <t>Адрес</t>
  </si>
  <si>
    <t>100170  г.Ташкент, проспект Мустакиллик,63</t>
  </si>
  <si>
    <t>Дата получения</t>
  </si>
  <si>
    <t>Единица измерения, тыс.сум</t>
  </si>
  <si>
    <t>Срок предоставления</t>
  </si>
  <si>
    <t>Перечень  дебиторов и кредиторов</t>
  </si>
  <si>
    <t xml:space="preserve">Общая задолженность </t>
  </si>
  <si>
    <t>Задолженность, образовавшаяся по причинам, не зависящим от  предприятий</t>
  </si>
  <si>
    <t>Всего</t>
  </si>
  <si>
    <t xml:space="preserve">Из неё про-
сроченная </t>
  </si>
  <si>
    <t>в том числе:</t>
  </si>
  <si>
    <t>Задолженность по продук-
ции, отгруженной (получен-
ной) без предоплаты по ре-
шениям Правительства</t>
  </si>
  <si>
    <t>Сумма перечисленных аван-
совых платежей, по которым
предусмотрена отгрузка сырья
и материалов из государст-
венных ресурсов и фондов</t>
  </si>
  <si>
    <t>Задолженность
отсроченная по
решениям 
Правительства</t>
  </si>
  <si>
    <t xml:space="preserve">Сумма задолженности, по ко-
торой в соответствии с зако-
нодательством идет процесс 
судебного разбирательства по
предъявленным искам или 
вынесено решение хозяйст-
венного суда о взыскании с
кредитора </t>
  </si>
  <si>
    <t>всего</t>
  </si>
  <si>
    <t xml:space="preserve">из неё просроченная </t>
  </si>
  <si>
    <t xml:space="preserve">из неё про-
сроченная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</si>
  <si>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</si>
  <si>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</si>
  <si>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</si>
  <si>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</si>
  <si>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</si>
  <si>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</si>
  <si>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</si>
  <si>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</si>
  <si>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</si>
  <si>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</si>
  <si>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</si>
  <si>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</si>
  <si>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 xml:space="preserve"> ДЕБИТОРСКАЯ ЗАДОЛЖЕННОСТЬ</t>
  </si>
  <si>
    <t>1.</t>
  </si>
  <si>
    <t>Дебиторы, всего</t>
  </si>
  <si>
    <t>2.</t>
  </si>
  <si>
    <t>Задолженность внутри республики, всего</t>
  </si>
  <si>
    <t>в том числе по наименованиям дебиторов</t>
  </si>
  <si>
    <t>Авансовые платежи в бюджет</t>
  </si>
  <si>
    <t>Авансовые платежи в гос.цел.фонды и по страхованию</t>
  </si>
  <si>
    <t>Авансы, выданные персоналу</t>
  </si>
  <si>
    <t>OOO "ALPHA OMEGA Marketing"</t>
  </si>
  <si>
    <t>OOO "Uzinavtoservice limited"</t>
  </si>
  <si>
    <t>OOO "ZEYTIN"</t>
  </si>
  <si>
    <t>АК "Matbuot tarqatuvchi"</t>
  </si>
  <si>
    <t>АО "ТашгорПЭС"</t>
  </si>
  <si>
    <t>АО "УзРТСБ"</t>
  </si>
  <si>
    <t>Государственный налоговый комитет</t>
  </si>
  <si>
    <t>ГП "Toshkent shahar Davlat mulkini ijaraga berish markazi"</t>
  </si>
  <si>
    <t>ГУП Центр "UZINFOCOM"</t>
  </si>
  <si>
    <t>ИП OOO "Rubicon wireless communication"</t>
  </si>
  <si>
    <t>Министерство финансов РУз-Казначейство</t>
  </si>
  <si>
    <t>Министерство экономики и промышленности РУз</t>
  </si>
  <si>
    <t>НИЦ новых технологий ГНК РУз</t>
  </si>
  <si>
    <t>Оккургон тумани  ХТБ</t>
  </si>
  <si>
    <t>ООО "AKTIV SERVIS PLUS"</t>
  </si>
  <si>
    <t>ООО "ALM holdings"</t>
  </si>
  <si>
    <t>ООО "COSCOM"</t>
  </si>
  <si>
    <t>ООО "Edem bolalar uyi"</t>
  </si>
  <si>
    <t>ООО "NOZIDIL"</t>
  </si>
  <si>
    <t>ООО "UNITEL"</t>
  </si>
  <si>
    <t>ООО "Universal Mobile System"</t>
  </si>
  <si>
    <t>ООО "Uzdigital TV"</t>
  </si>
  <si>
    <t>Фаргона туман хокимлиги ветеренария булими</t>
  </si>
  <si>
    <t>ХК АО "Узбекозиковкатхолдинг"</t>
  </si>
  <si>
    <t>Центр управления корпоративными продажами  АК "Узбектелеком"</t>
  </si>
  <si>
    <t>Электонный кооперационный портал Руз</t>
  </si>
  <si>
    <t>Внутриведомственная задолженность, всего</t>
  </si>
  <si>
    <t>2.2.1.</t>
  </si>
  <si>
    <t>3.</t>
  </si>
  <si>
    <t>Задолженность за пределами республики, всего</t>
  </si>
  <si>
    <t>3.1.</t>
  </si>
  <si>
    <t>КРЕДИТОРСКАЯ ЗАДОЛЖЕННОСТЬ</t>
  </si>
  <si>
    <t>4.</t>
  </si>
  <si>
    <t>Кредиторы, всего</t>
  </si>
  <si>
    <t>5.</t>
  </si>
  <si>
    <t>в том числе по наименованиям кредиторов</t>
  </si>
  <si>
    <t>Задолженность  по расчетам с персоналом по оплате труда</t>
  </si>
  <si>
    <t>Задолженность по платежам в бюджет</t>
  </si>
  <si>
    <t>Задолженность по платежам в гос.цел.фонды и по страхованию</t>
  </si>
  <si>
    <t>Задолженность подотчетных лиц</t>
  </si>
  <si>
    <t>Задолженность сотрудникам по пенсиям и пособиям</t>
  </si>
  <si>
    <t>Прочие обязательства</t>
  </si>
  <si>
    <t>"Hududgaz Andijon" Gaz ta'minoti filiali</t>
  </si>
  <si>
    <t>"Munisa Qosim" ОК</t>
  </si>
  <si>
    <t>"Navoiy gold chicken" OK</t>
  </si>
  <si>
    <t>"Navvilyerloyiha" Навои вилоят булими</t>
  </si>
  <si>
    <t>"Rapqon" МФЙ</t>
  </si>
  <si>
    <t>"Shahrizoda Nodirabegim"</t>
  </si>
  <si>
    <t>"Галлаорол" хусусий курилиш таъмирлаш корхонаси</t>
  </si>
  <si>
    <t>"Нурчилар" ХУЖШМ</t>
  </si>
  <si>
    <t>"Эрудит-плюс" ИЧХФ</t>
  </si>
  <si>
    <t>10-сон БМСМ</t>
  </si>
  <si>
    <t>10-сонли БМСМ</t>
  </si>
  <si>
    <t>12-сонли БМСМ</t>
  </si>
  <si>
    <t>13-сонли Давлат умумий таълим мактаб-интернат</t>
  </si>
  <si>
    <t>1-алохида харбийлаштирилган кон-куткарув взводи</t>
  </si>
  <si>
    <t>23-сонли Болалар мусика ва санъат мактаби</t>
  </si>
  <si>
    <t>2-ИУТМ</t>
  </si>
  <si>
    <t>2-й Горноспасательный взвод</t>
  </si>
  <si>
    <t>2-тип Маданият ва ахоли дам олиш маркази</t>
  </si>
  <si>
    <t>2-Фаргона ижтимоий иктисодиёт коллежи</t>
  </si>
  <si>
    <t>35-МТМ</t>
  </si>
  <si>
    <t>4-БМСМ</t>
  </si>
  <si>
    <t>5-БМСМ</t>
  </si>
  <si>
    <t>5-болалар мусика ва саънат мактаб</t>
  </si>
  <si>
    <t>5-мактаб-интернат</t>
  </si>
  <si>
    <t>5-Мусика ва санат мактаби</t>
  </si>
  <si>
    <t>62-ИДУМИ</t>
  </si>
  <si>
    <t>7-Болалар мусика санат мактаби</t>
  </si>
  <si>
    <t>8-интернат</t>
  </si>
  <si>
    <t>9-сон БМСМ</t>
  </si>
  <si>
    <t>Ahmad AL-Farg'oniy avlodlari</t>
  </si>
  <si>
    <t>Asson Termiz СИЧФ</t>
  </si>
  <si>
    <t>Avtoyolmexanizatsiya</t>
  </si>
  <si>
    <t>Bonu tekstil-lyuks mebel</t>
  </si>
  <si>
    <t>DM "Geologiya fanlari universiteti"</t>
  </si>
  <si>
    <t>Fe LLC Nortex style</t>
  </si>
  <si>
    <t>Filial Nkeis "Uzbekinvest" V RK</t>
  </si>
  <si>
    <t>Gijduvon zarangari qurilish ITQT</t>
  </si>
  <si>
    <t>Gissar effekt</t>
  </si>
  <si>
    <t>Hidoyat va ezgulik sari</t>
  </si>
  <si>
    <t>Ismoil Miroxur Shonazar O'g'li Jome Masjidi</t>
  </si>
  <si>
    <t>Karvon-express</t>
  </si>
  <si>
    <t>Kogon Zoovet servis</t>
  </si>
  <si>
    <t>Metallurg номли шахар шифохонаси</t>
  </si>
  <si>
    <t>Mir Arab oliy madrasasi</t>
  </si>
  <si>
    <t>Navoiy-MMM</t>
  </si>
  <si>
    <t>NQITBHB Huzurudagi nasos stansiyalari va energetika boshkarmasi</t>
  </si>
  <si>
    <t>Nurli kelajak sari 2020</t>
  </si>
  <si>
    <t>OK "Delekat lavash"</t>
  </si>
  <si>
    <t>OOO "Agrohizmat Shindong"</t>
  </si>
  <si>
    <t>OOO "Agromash motor tex-servis MMTP"</t>
  </si>
  <si>
    <t>OOO "Baxtteks-Farm"</t>
  </si>
  <si>
    <t>OOO "Fort-Pro biznes"</t>
  </si>
  <si>
    <t>OOO "Nasaf neftegaz ta'minot savdo"</t>
  </si>
  <si>
    <t>OOO "Navoiy-avtosavdo"</t>
  </si>
  <si>
    <t>OOO "Oq saroy textil"</t>
  </si>
  <si>
    <t>OOO "Polimer plyus industry"</t>
  </si>
  <si>
    <t>OOO "Shahrihon sharob savdo"</t>
  </si>
  <si>
    <t>OOO "SHUKRONA SALOMATLIK"</t>
  </si>
  <si>
    <t>OOO "Ziyo-Komil"</t>
  </si>
  <si>
    <t>OOO СП "Uz metertech company"</t>
  </si>
  <si>
    <t>O'zbekiston ovchi va baliqchilar sport birlashmasi</t>
  </si>
  <si>
    <t>Serik</t>
  </si>
  <si>
    <t>Shamsiddin bobo mega savdo</t>
  </si>
  <si>
    <t>Sherobod tuman yollardan foydalanish</t>
  </si>
  <si>
    <t>Surxondaryo vil.buy Davlat arx.qur.naz.insp.</t>
  </si>
  <si>
    <t>TITAN GROUP FZE</t>
  </si>
  <si>
    <t>UK Real agro cotton</t>
  </si>
  <si>
    <t>Uz Res.Innovatsion sоgliqni saqlash milliy palatasi</t>
  </si>
  <si>
    <t>XK "Termiz-Indira-Shifo"</t>
  </si>
  <si>
    <t>АБ "Адвокат Махсуд"</t>
  </si>
  <si>
    <t>Абдулло Каххор МФЙ</t>
  </si>
  <si>
    <t>Абдухалилов Дилмурод Абдухалил угли</t>
  </si>
  <si>
    <t>Абраев Ш.Х.</t>
  </si>
  <si>
    <t>Автойул КХК</t>
  </si>
  <si>
    <t>Автомотохаваскорлар жамияти Гузар туман</t>
  </si>
  <si>
    <t>Агросервис ва транспорт КХК</t>
  </si>
  <si>
    <t>Азиз Жумабаев КТХИЧСТФ</t>
  </si>
  <si>
    <t>Азизов Махамадали Содикович</t>
  </si>
  <si>
    <t>АИКБ "Ипак йули" Мирабад.ф-ал.</t>
  </si>
  <si>
    <t>АК "O'zmaxsusmontajqurilish"</t>
  </si>
  <si>
    <t>АК "Узбектелеком"</t>
  </si>
  <si>
    <t>АК "Узпромстройбанк" филиал РК</t>
  </si>
  <si>
    <t>АКБ "Infinbank" Зангиатинский филиал</t>
  </si>
  <si>
    <t>АКБ "Агробанк" Бекобод филиали</t>
  </si>
  <si>
    <t>АКБ "Капиталбанк" М.Улугбек филиал</t>
  </si>
  <si>
    <t>АКБ "Микрокредитбанк"</t>
  </si>
  <si>
    <t>АКБ "Хамкорбанк" Андижон филиали</t>
  </si>
  <si>
    <t>Акбарова Нигора Мусажоновна</t>
  </si>
  <si>
    <t>АКИБ "Ипотека-банк" Зарафшанский филиал</t>
  </si>
  <si>
    <t>АКИБ "Ипотека-Банк" Сурхондарё филиали</t>
  </si>
  <si>
    <t>Алимова Муслима Пулат кизи</t>
  </si>
  <si>
    <t>Амударё тумани МТБ</t>
  </si>
  <si>
    <t>Ангор ТТБ</t>
  </si>
  <si>
    <t>Ангор туман ДСЭНМ</t>
  </si>
  <si>
    <t>Ангор туман МТБ</t>
  </si>
  <si>
    <t>Андижан Нефтебаза УК касаба уюшма кумитаси</t>
  </si>
  <si>
    <t>Андижон вилояти согликни саклаш бошкармаси</t>
  </si>
  <si>
    <t>Андижон Давлат Университети</t>
  </si>
  <si>
    <t>Андижон СЕГ ва ДУИТИ</t>
  </si>
  <si>
    <t>Андижонавтойул худудий йулларидан фойдаланиш</t>
  </si>
  <si>
    <t>АО "2-автобус саройи"</t>
  </si>
  <si>
    <t>АО "7-автокорхона"</t>
  </si>
  <si>
    <t>АО "Fargonaazot"</t>
  </si>
  <si>
    <t>АО "Maxam Chirchiq "</t>
  </si>
  <si>
    <t>АО "O'zagrotexsanoatxolding"</t>
  </si>
  <si>
    <t>АО "O'zbekfilm"</t>
  </si>
  <si>
    <t>АО "O'zmetallsavdo"</t>
  </si>
  <si>
    <t>АО "Qoraqalpoq don mahsulotlari"</t>
  </si>
  <si>
    <t>АО "Uzparavtotrans"</t>
  </si>
  <si>
    <t>АО "Xo'jai jahon savdo kompleksi"</t>
  </si>
  <si>
    <t>АО "Xorazm Kafolat Savdo"</t>
  </si>
  <si>
    <t>АО "Агрокимёхимоя" Вобкент туман филиали</t>
  </si>
  <si>
    <t>АО "Амубухараканалкурилиш"</t>
  </si>
  <si>
    <t>АО "Бахт пахта тозалаш"</t>
  </si>
  <si>
    <t>АО "Бешарик пахта тозалаш"</t>
  </si>
  <si>
    <t>АО "Богдод дон махсулотлири"</t>
  </si>
  <si>
    <t>АО "Богот пахта тозалаш"</t>
  </si>
  <si>
    <t>АО "Боштранслойиха"</t>
  </si>
  <si>
    <t>АО "Бухоро пахта"</t>
  </si>
  <si>
    <t>АО "Бухороавтотеххизмат"</t>
  </si>
  <si>
    <t>АО "Гиждувон пахта тозалаш"</t>
  </si>
  <si>
    <t>АО "Далварзин пахта тозалаш"</t>
  </si>
  <si>
    <t>АО "Джизакский аккумуляторный завод"</t>
  </si>
  <si>
    <t>АО "Дон-Халк-Ризки"</t>
  </si>
  <si>
    <t>АО "Дори-дармон"</t>
  </si>
  <si>
    <t>АО "Дунё-М"</t>
  </si>
  <si>
    <t>АО "Дустликдонмахсулот"</t>
  </si>
  <si>
    <t>АО "Жанубсаноатмонтаж"</t>
  </si>
  <si>
    <t>АО "Камаши дон кабул килиш"</t>
  </si>
  <si>
    <t>АО "Каракалпакэлектртармаклар</t>
  </si>
  <si>
    <t>АО "Кварц"</t>
  </si>
  <si>
    <t>АО "Когон пахта тозалаш"</t>
  </si>
  <si>
    <t>АО "Кува пахта тозалаш"</t>
  </si>
  <si>
    <t>АО "Кувасойцемент"</t>
  </si>
  <si>
    <t>АО "Кукондонмахсулот"</t>
  </si>
  <si>
    <t>АО "Мастона"</t>
  </si>
  <si>
    <t>АО "Муборак иссиклик электр маркази"</t>
  </si>
  <si>
    <t>АО "Музработ пахта тозалаш"</t>
  </si>
  <si>
    <t>АО "Навоиазот"</t>
  </si>
  <si>
    <t>АО "Навоий агрокимёлойиха"</t>
  </si>
  <si>
    <t>АО "Навоий ХЭТК"</t>
  </si>
  <si>
    <t>АО "Навоийдонмахсулотлари"</t>
  </si>
  <si>
    <t>АО "Нефть ва газ кудукларини синаш"</t>
  </si>
  <si>
    <t>АО "Нижфарм"</t>
  </si>
  <si>
    <t>АО "Нишон пахта тозалаш"</t>
  </si>
  <si>
    <t>АО "Нукус винзавод"</t>
  </si>
  <si>
    <t>АО "Околтиндонмахсулатлари"</t>
  </si>
  <si>
    <t>АО "Пешку пахта тозалаш"</t>
  </si>
  <si>
    <t>АО "Сурхандарёдонмахсулотлари"</t>
  </si>
  <si>
    <t>АО "Сурхон Пармалаш ишлари"</t>
  </si>
  <si>
    <t>АО "Сырдарьяэлектросеть"</t>
  </si>
  <si>
    <t>АО "Тошкент вилоят Дори Дармон "</t>
  </si>
  <si>
    <t>АО "Узагросугурта"</t>
  </si>
  <si>
    <t>АО "Узагросугурта" Жондор булими</t>
  </si>
  <si>
    <t>АО "Узагросугурта" Олтинсой туман филиали</t>
  </si>
  <si>
    <t>АО "Узметкомбинат"</t>
  </si>
  <si>
    <t>АО "Урганч ёг-мой"</t>
  </si>
  <si>
    <t>АО "Фархадская ГЭС"</t>
  </si>
  <si>
    <t>АО "Хужайкон-Туз"</t>
  </si>
  <si>
    <t>АО "Шаргункумир"</t>
  </si>
  <si>
    <t>АО "Шахрисабз Вино-арок"</t>
  </si>
  <si>
    <t>АО "Шурчи дон махсулотлари"</t>
  </si>
  <si>
    <t>Артиков Мухитдин Откурович</t>
  </si>
  <si>
    <t>Асака туман "ДСЭНМ"</t>
  </si>
  <si>
    <t>Асенов Бахром Бурибаевич</t>
  </si>
  <si>
    <t>Ассоциация "Meyos"</t>
  </si>
  <si>
    <t>Ассоциация "O'zeltexsanoat"</t>
  </si>
  <si>
    <t>Ассоциация "O'zto'qimachiliksanoat"</t>
  </si>
  <si>
    <t>Ассоциация оценочных организаций</t>
  </si>
  <si>
    <t>АТ "Алока банк"</t>
  </si>
  <si>
    <t>АТ "Алока банк" Кармана филиали</t>
  </si>
  <si>
    <t>АТ "Алока банк" КК филиали</t>
  </si>
  <si>
    <t>АТ "Алока банк" Хоразм филиали</t>
  </si>
  <si>
    <t>АТ "Микрокредитбанк" Косонсой филиали</t>
  </si>
  <si>
    <t>АТ "Савдогарбанк" Денау филиали</t>
  </si>
  <si>
    <t>АТ "Савдогарбанк" Турткуль филиали</t>
  </si>
  <si>
    <t>АТ "Саноат курилиш банк"</t>
  </si>
  <si>
    <t>АТ "Узсаноаткурилишбанк" Карши минтакавий филиали</t>
  </si>
  <si>
    <t>АТ "Узсаноаткурилишбанк" Тахиаташ ф-ли</t>
  </si>
  <si>
    <t>АТ "Халк банк"</t>
  </si>
  <si>
    <t>Атакулов Бекзод Машрабович</t>
  </si>
  <si>
    <t>АТБ "Агробанк"</t>
  </si>
  <si>
    <t>АТБ "Агробанк"  Ангор ф-л</t>
  </si>
  <si>
    <t>АТБ "Агробанк"  Касби филиали</t>
  </si>
  <si>
    <t>АТБ "Агробанк" (физические лица)</t>
  </si>
  <si>
    <t>АТБ "Агробанк" Амударе филиали</t>
  </si>
  <si>
    <t>АТБ "Агробанк" Баликчи филиали</t>
  </si>
  <si>
    <t>АТБ "Агробанк" Беруний филиали</t>
  </si>
  <si>
    <t>АТБ "Агробанк" Бешарик филиали</t>
  </si>
  <si>
    <t>АТБ "Агробанк" Богот филиали</t>
  </si>
  <si>
    <t>АТБ "Агробанк" Боевут филиали</t>
  </si>
  <si>
    <t>АТБ "Агробанк" Бойсун филиали</t>
  </si>
  <si>
    <t>АТБ "Агробанк" Бука филиали</t>
  </si>
  <si>
    <t>АТБ "Агробанк" Гиждувон фил</t>
  </si>
  <si>
    <t>АТБ "Агробанк" Гулистон филиали</t>
  </si>
  <si>
    <t>АТБ "Агробанк" Гурлан филиал</t>
  </si>
  <si>
    <t>АТБ "Агробанк" Денов филиали</t>
  </si>
  <si>
    <t>АТБ "Агробанк" Дехконобод филиали</t>
  </si>
  <si>
    <t>АТБ "Агробанк" Избоскан фил-л</t>
  </si>
  <si>
    <t>АТБ "Агробанк" Караузяк филиали</t>
  </si>
  <si>
    <t>АТБ "Агробанк" Кегейли филиали</t>
  </si>
  <si>
    <t>АТБ "Агробанк" Конликул филиали</t>
  </si>
  <si>
    <t>АТБ "Агробанк" Косонсой ф-ал</t>
  </si>
  <si>
    <t>АТБ "Агробанк" Куйичирчик филиали</t>
  </si>
  <si>
    <t>АТБ "Агробанк" Кушрабод фи-л</t>
  </si>
  <si>
    <t>АТБ "Агробанк" Мингбулок филиали</t>
  </si>
  <si>
    <t>АТБ "Агробанк" Муборак филиали</t>
  </si>
  <si>
    <t>АТБ "Агробанк" Музробод филиали</t>
  </si>
  <si>
    <t>АТБ "Агробанк" Муйнок  филиали</t>
  </si>
  <si>
    <t>АТБ "Агробанк" Наманган филиали</t>
  </si>
  <si>
    <t>АТБ "Агробанк" Нишон филиали</t>
  </si>
  <si>
    <t>АТБ "Агробанк" Норин филиали</t>
  </si>
  <si>
    <t>АТБ "Агробанк" Нукус туман филиали</t>
  </si>
  <si>
    <t>АТБ "Агробанк" Нукус филиали</t>
  </si>
  <si>
    <t>АТБ "Агробанк" Нурота филиали</t>
  </si>
  <si>
    <t>АТБ "Агробанк" Олтиарик фил-л</t>
  </si>
  <si>
    <t>АТБ "Агробанк" Олтинсой филиал</t>
  </si>
  <si>
    <t>АТБ "Агробанк" Охангарон фи-л</t>
  </si>
  <si>
    <t>АТБ "Агробанк" Пешкун филиали</t>
  </si>
  <si>
    <t>АТБ "Агробанк" Пскент филиали</t>
  </si>
  <si>
    <t>АТБ "Агробанк" Ромитон фи-л</t>
  </si>
  <si>
    <t>АТБ "Агробанк" Сайхунобод филиал</t>
  </si>
  <si>
    <t>АТБ "Агробанк" Сардоба филиали</t>
  </si>
  <si>
    <t>АТБ "Агробанк" Тахтакупир филиали</t>
  </si>
  <si>
    <t>АТБ "Агробанк" Томдибулок филиали</t>
  </si>
  <si>
    <t>АТБ "Агробанк" Турткул филиали</t>
  </si>
  <si>
    <t>АТБ "Агробанк" Узбекистон филиали</t>
  </si>
  <si>
    <t>АТБ "Агробанк" Улугнор филиали</t>
  </si>
  <si>
    <t>АТБ "Агробанк" Урганч филиали</t>
  </si>
  <si>
    <t>АТБ "Агробанк" Ургут филиали</t>
  </si>
  <si>
    <t>АТБ "Агробанк" Уртачирчик филиали</t>
  </si>
  <si>
    <t>АТБ "Агробанк" Фаргона филиали</t>
  </si>
  <si>
    <t>АТБ "Агробанк" Фуркатский ф-л</t>
  </si>
  <si>
    <t>АТБ "Агробанк" Хатирчи филиали</t>
  </si>
  <si>
    <t>АТБ "Агробанк" Челак филиали</t>
  </si>
  <si>
    <t>АТБ "Агробанк" Чимбой филиали</t>
  </si>
  <si>
    <t>АТБ "Агробанк" Чиноз филиали</t>
  </si>
  <si>
    <t>АТБ "Агробанк" Чорток филиали</t>
  </si>
  <si>
    <t>АТБ "Агробанк" Чуст филиали</t>
  </si>
  <si>
    <t>АТБ "Агробанк" Ширин филиали</t>
  </si>
  <si>
    <t>АТБ "Агробанк" Шоманай филиали</t>
  </si>
  <si>
    <t>АТБ "Агробанк" Шофиркон филиали</t>
  </si>
  <si>
    <t>АТБ "Агробанк" Элликкалъа филиали</t>
  </si>
  <si>
    <t>АТБ "Агробанк" Янгиарик фи-л</t>
  </si>
  <si>
    <t>АТБ "Агробанк" Янгибозор фил-ли</t>
  </si>
  <si>
    <t>АТБ "Агробанк" Янгикургон фи-л</t>
  </si>
  <si>
    <t>АТБ "Агробанк" Янгиюль филиали</t>
  </si>
  <si>
    <t>АТБ "Асакабанк" Асака филиали</t>
  </si>
  <si>
    <t>АТБ "Кишлок курилиш банк"</t>
  </si>
  <si>
    <t>АТБ "Кишлок курилиш банк" (физические лица)</t>
  </si>
  <si>
    <t>АТБ "Кишлок курилиш банк" Беруний ф-ли</t>
  </si>
  <si>
    <t>АТБ "Кишлок курилиш банк" Кашкадаре филиали</t>
  </si>
  <si>
    <t>АТБ "Кишлок курилиш банк" Когон филиали</t>
  </si>
  <si>
    <t>АТБ "Кишлок курилиш банк" Сариосиё фи-ли</t>
  </si>
  <si>
    <t>АТБ "Кишлок курилиш банк" Сирдарё минтакавий ф-ли</t>
  </si>
  <si>
    <t>АТБ "Кишлок курилиш банк" Чимбой филиали</t>
  </si>
  <si>
    <t>АТБ "Микрокредит банк"</t>
  </si>
  <si>
    <t>АТБ "Микрокредит Банк"Чирокчи филиали</t>
  </si>
  <si>
    <t>АТБ "Микрокредитбанк"</t>
  </si>
  <si>
    <t>АТБ "Микрокредитбанк" Ангор филиали</t>
  </si>
  <si>
    <t>АТБ "Микрокредитбанк" Андижон филиали</t>
  </si>
  <si>
    <t>АТБ "Микрокредитбанк" Жаркургон филиали</t>
  </si>
  <si>
    <t>АТБ "Микрокредитбанк" Келес филиали</t>
  </si>
  <si>
    <t>АТБ "Микрокредитбанк" Кизилтепа филиали</t>
  </si>
  <si>
    <t>АТБ "Микрокредитбанк" Косон ф-л</t>
  </si>
  <si>
    <t>АТБ "Микрокредитбанк" Навои филиали</t>
  </si>
  <si>
    <t>АТБ "Микрокредитбанк" Паркент фи-л</t>
  </si>
  <si>
    <t>АТБ "Микрокредитбанк" Пскент филиали</t>
  </si>
  <si>
    <t>АТБ "Микрокредитбанк" Сурхандарё филиали</t>
  </si>
  <si>
    <t>АТБ "Микрокредитбанк" Сырдарё вилоят филиали</t>
  </si>
  <si>
    <t>АТБ "Микрокредитбанк" Термиз туман филиали</t>
  </si>
  <si>
    <t>АТБ "Микрокредитбанк" Турткул булими</t>
  </si>
  <si>
    <t>АТБ "Микрокредитбанк" Хива фил-л</t>
  </si>
  <si>
    <t>АТБ "Микрокредитбанк" Хужайли филиали</t>
  </si>
  <si>
    <t>АТБ "Микрокредитбанк" Чуст булими</t>
  </si>
  <si>
    <t>АТБ "Микрокредитбанк" Элликкалъа филиали</t>
  </si>
  <si>
    <t>АТБ "Савдогарбанк"</t>
  </si>
  <si>
    <t>АТБ "Савдогарбанк" Кашкадарё филиали</t>
  </si>
  <si>
    <t>АТБ "Турон"</t>
  </si>
  <si>
    <t>АТБ "Турон" Навоий фил-л</t>
  </si>
  <si>
    <t>АТБ "Туронбанк"</t>
  </si>
  <si>
    <t>АТБ "Узсаноаткурилишбанк" Бунедкор филиали</t>
  </si>
  <si>
    <t>АТБ "Узсаноаткурилишбанк" Кибрай филиали</t>
  </si>
  <si>
    <t>АТБ "Узсаноаткурилишбанк" Коровулбозор ф-ли.</t>
  </si>
  <si>
    <t>АТБ "Узсаноаткурилишбанк" Сырдарьё минтакавий филиалии</t>
  </si>
  <si>
    <t>АТБ "Узсаноаткурилишбанк" Тукимачилик филиали</t>
  </si>
  <si>
    <t>АТБ "Хамкорбанк"</t>
  </si>
  <si>
    <t>АТИБ "Ипотека банк"</t>
  </si>
  <si>
    <t>АТИБ "Ипотека банк" Мирабадский филиал</t>
  </si>
  <si>
    <t>АТИБ "Ипотека банк" Чирчик ф-л</t>
  </si>
  <si>
    <t>АТИБ "Ипотека банк" Юнусабад филиали</t>
  </si>
  <si>
    <t>АТИБ "Ипотека-банк"</t>
  </si>
  <si>
    <t>АТИБ "Ипотека-банк" Алмалык филиали</t>
  </si>
  <si>
    <t>Атойев Косим Киличович</t>
  </si>
  <si>
    <t>АФ "Mirzaeva and partners"</t>
  </si>
  <si>
    <t>Ахмедов Даврон Абдурахмон угли</t>
  </si>
  <si>
    <t>Багдод тумани Ветеренария булими</t>
  </si>
  <si>
    <t>Баликчи туман Тиббиёт бирлашмаси</t>
  </si>
  <si>
    <t>Бандихон туман ХТБ</t>
  </si>
  <si>
    <t>Банковско-финансовая академия</t>
  </si>
  <si>
    <t>Бегамова Дилфуза Мирзаевна</t>
  </si>
  <si>
    <t>Бекмуратов Гайбулло</t>
  </si>
  <si>
    <t>Бекобод ТТБ</t>
  </si>
  <si>
    <t>Бектемир туман МТБ</t>
  </si>
  <si>
    <t>Боборахимов Шухратилло Мирзорахимович</t>
  </si>
  <si>
    <t>Богишамол автомобиль ва эхтиёт кисмлари бозори</t>
  </si>
  <si>
    <t>Богот енгил саноат КХК</t>
  </si>
  <si>
    <t>Боёвут туман кишлок хужалик КХК</t>
  </si>
  <si>
    <t>Боёвут туман тиббиёт бирлашмаси</t>
  </si>
  <si>
    <t>Бож хусусий кичик корхонаси</t>
  </si>
  <si>
    <t>Бозатау туман йуллардан фойдаланиш</t>
  </si>
  <si>
    <t>Бозорова Мохинур Койировна</t>
  </si>
  <si>
    <t>Болалар усмирлар спорт мактаби</t>
  </si>
  <si>
    <t>Боронов Пардабой Олтибоевич</t>
  </si>
  <si>
    <t>БТПЖ Караузяк тумани</t>
  </si>
  <si>
    <t>БТПЖ Тахтакопир районы болими</t>
  </si>
  <si>
    <t>БТПЖ Томди  булими</t>
  </si>
  <si>
    <t>Бувайда тиббиёт колледжи</t>
  </si>
  <si>
    <t>Бувайда туман  ХТБ</t>
  </si>
  <si>
    <t>Булокбоши туман Ободонлаштириш  бошкармаси</t>
  </si>
  <si>
    <t>Бустонлик ТТБ</t>
  </si>
  <si>
    <t>Бустонлик туман ободонлаштириш бошкармаси</t>
  </si>
  <si>
    <t>Бустонлик туман ХТБ</t>
  </si>
  <si>
    <t>Бухара туман ДСЭНМ</t>
  </si>
  <si>
    <t>Бухарский Государственный Университет</t>
  </si>
  <si>
    <t>Бухоро ихота дарахтларни куриш ва куриклаш дистанцияси</t>
  </si>
  <si>
    <t>Бухоро туман МТБ</t>
  </si>
  <si>
    <t>Бухоро туман Ободонлаштириш бошкармаси</t>
  </si>
  <si>
    <t>Бухоро туман саноат КХК</t>
  </si>
  <si>
    <t>Бухоро туман ХТБ</t>
  </si>
  <si>
    <t>В/Ч 51411</t>
  </si>
  <si>
    <t>Ватанпарвар УСТК</t>
  </si>
  <si>
    <t>Ветеринария булими</t>
  </si>
  <si>
    <t>Ветеринария булими касаба уюшмаси</t>
  </si>
  <si>
    <t>Вилоят "Баркамол авлод" болалар маркази</t>
  </si>
  <si>
    <t>Вилоят ИИБ йул харакати хавфсизлиги бошкармаси</t>
  </si>
  <si>
    <t>Вилоят куз касалликлари шифохонаси</t>
  </si>
  <si>
    <t>Вилоят наркология диспансери</t>
  </si>
  <si>
    <t>Вилоят силга карши кураш санаторияси</t>
  </si>
  <si>
    <t>ВСКК санаторияси</t>
  </si>
  <si>
    <t>Вязникова Л.И.</t>
  </si>
  <si>
    <t>Газалкент согломлаштириш маркази</t>
  </si>
  <si>
    <t>ГАК "Асака банк"</t>
  </si>
  <si>
    <t>Гиждуван "Ватанпарвар" автомобил мактаби</t>
  </si>
  <si>
    <t>Гиждуван ТТБ</t>
  </si>
  <si>
    <t>Гиждуван туман ветеринария булими</t>
  </si>
  <si>
    <t>Гиждувон "Агрокимёхимоя" филиали</t>
  </si>
  <si>
    <t>Гиждувон курилиш ва коммунал хужалик КХК</t>
  </si>
  <si>
    <t>Гиждувон маиший хизмат КХК</t>
  </si>
  <si>
    <t>Гиждувон МТБ</t>
  </si>
  <si>
    <t>Гиждувон Ободонлаштириш бошкармаси</t>
  </si>
  <si>
    <t>Гиждувон Саноат ва транспорт КХК</t>
  </si>
  <si>
    <t>Гиждувон ХТБ</t>
  </si>
  <si>
    <t>Гор ХДС</t>
  </si>
  <si>
    <t>Государственный комитет РУз по статистике</t>
  </si>
  <si>
    <t>Государственный Университет им.Бердаха</t>
  </si>
  <si>
    <t>ГП "Termiz Universiteti" газетаси тахририяти</t>
  </si>
  <si>
    <t>ГП НГМК</t>
  </si>
  <si>
    <t>Гузор Молия-иктисодиёт коллежи</t>
  </si>
  <si>
    <t>Гузор туман "Agrokimyohimoya" (UXK xizmati)</t>
  </si>
  <si>
    <t>Гулбоев К.Р.</t>
  </si>
  <si>
    <t>Гулистан Давлат Университети</t>
  </si>
  <si>
    <t>Гулистан туман ХТБ</t>
  </si>
  <si>
    <t>ГУП "Angren EIZ direktsiyasi"</t>
  </si>
  <si>
    <t>ГУП "Issiqlik manbai"</t>
  </si>
  <si>
    <t>ГУП "Navoiy Viloyati Toza Hudud"</t>
  </si>
  <si>
    <t>ГУП "O'zbekiston milliy metrologiya instituti"</t>
  </si>
  <si>
    <t>ГУП "Poytaxt qurilish va xizmat"</t>
  </si>
  <si>
    <t>ГУП "Qizilqumgeologiya"</t>
  </si>
  <si>
    <t>ГУП "Toza hudud"</t>
  </si>
  <si>
    <t>ГУП "Иссиклик манбаи"</t>
  </si>
  <si>
    <t>ГУП "Касбидавсувмахсуспудрат"</t>
  </si>
  <si>
    <t>ГУП "Когон уй жойлар ва нотурар жойлардан фойдаланиш ва хисобга олиш"</t>
  </si>
  <si>
    <t>ГУП "Республиканский узел специальной связи"</t>
  </si>
  <si>
    <t>ГУП "Тошкент вилояти Тоза худут"</t>
  </si>
  <si>
    <t>ГУП "Хужайлидавсувмахсуспудрат"</t>
  </si>
  <si>
    <t>ГУП "Янгийулдавсувмахсуспудрат"</t>
  </si>
  <si>
    <t>ГУП компания "Transyo'lqurilish"</t>
  </si>
  <si>
    <t>ГУПТ "Сувсоз"</t>
  </si>
  <si>
    <t>Гурлан тумани ХТБ</t>
  </si>
  <si>
    <t>Давлат 12-ихтисослаштирилган умумтаълим мактаб интернати</t>
  </si>
  <si>
    <t>Давлат нав синаш участкаси</t>
  </si>
  <si>
    <t>Давлат солик инспекцияси</t>
  </si>
  <si>
    <t>Дадабаев Отабек Эргашбаевич</t>
  </si>
  <si>
    <t>Дадажонов Фарходжон Абдувахобович</t>
  </si>
  <si>
    <t>Дангара маданият булими</t>
  </si>
  <si>
    <t>ДАТ "Асака банк"</t>
  </si>
  <si>
    <t>ДАТ "Асака банк" Навои филиали</t>
  </si>
  <si>
    <t>Дезинфекция станцияси</t>
  </si>
  <si>
    <t>Денов Тадбиркорлик ва педагогика институти</t>
  </si>
  <si>
    <t>Денов туман №17-ИУТМИ</t>
  </si>
  <si>
    <t>Денов туман МТБ</t>
  </si>
  <si>
    <t>Денов туман ободонлаштириш бошкармаси</t>
  </si>
  <si>
    <t>Денов туман ХТБ</t>
  </si>
  <si>
    <t>Джиянов Худайберди Курбанович</t>
  </si>
  <si>
    <t>Джумаев Мухсин Холмуродович</t>
  </si>
  <si>
    <t>Дилшод хусусий дори-дармон и/ч ва сотиш фирмаси</t>
  </si>
  <si>
    <t>Дон дуккакли экинлар илмий тадкикот институти</t>
  </si>
  <si>
    <t>ДП "Nukus Avto Ustoz"Transkasb"Корхоналар уюшмаси"</t>
  </si>
  <si>
    <t>ДП "Nurli oqchopsoy"</t>
  </si>
  <si>
    <t>ДП "Polipropilen quvurlar"</t>
  </si>
  <si>
    <t>ДП "Suv tejovchi sug'orish texnologiyalari ilmiy- tadqiqot konsaltin"</t>
  </si>
  <si>
    <t>ДП "Texnolog-metaliz"</t>
  </si>
  <si>
    <t>ДП "Yangiyo'l sifat beton"</t>
  </si>
  <si>
    <t>ДП "Водийнефтегазавтотранс"</t>
  </si>
  <si>
    <t>ДП "Дори-Дармон"</t>
  </si>
  <si>
    <t>ДП "Саноатмонтаж"</t>
  </si>
  <si>
    <t>ДП "Урганч минирел угитлар"</t>
  </si>
  <si>
    <t>ДТ "Кайнарсойнур"</t>
  </si>
  <si>
    <t>ДТ "Халк банк" Бухара филиали</t>
  </si>
  <si>
    <t>ДТ "Халк банк" Джизак филиали</t>
  </si>
  <si>
    <t>ДТ "Халк банк" Каракалпакстан фи-ли</t>
  </si>
  <si>
    <t>ДТ "Халк банк" Караузак филиали</t>
  </si>
  <si>
    <t>ДТ "Халк банк" Конликул филиали</t>
  </si>
  <si>
    <t>ДТ "Халк банк" Кунгирот филиали</t>
  </si>
  <si>
    <t>ДТ "Халк банк" Оккургон филиали</t>
  </si>
  <si>
    <t>ДТ "Халк банк" Олтинсой филиали</t>
  </si>
  <si>
    <t>ДТ "Халк банк" Пешкун филиали</t>
  </si>
  <si>
    <t>ДТ "Халк банк" Янгиарик филиали</t>
  </si>
  <si>
    <t>ДТ Халк банк</t>
  </si>
  <si>
    <t>ДТ Халк банк (физ.лица)</t>
  </si>
  <si>
    <t>ДТ Халк банк (физические лица)</t>
  </si>
  <si>
    <t>ДТ Халк банкнинг Богдод ф-л</t>
  </si>
  <si>
    <t>Дуснаев Ш.Э.</t>
  </si>
  <si>
    <t>ДХО ООО "Устюртское УРБ"</t>
  </si>
  <si>
    <t>Ёдгоров Лазиз Шокулович</t>
  </si>
  <si>
    <t>Ер тузиш ва кучмас мулк кадастри хизмати</t>
  </si>
  <si>
    <t>Ж.И.Рапатдинов Караматдин Бахытбаевич</t>
  </si>
  <si>
    <t>Ж/д больница станция Кунград</t>
  </si>
  <si>
    <t>Ж/И Абдиреймов Аскарбек Мадиреймович</t>
  </si>
  <si>
    <t>Ж/И Батырбеков Жулдызхан Тажетдиновна</t>
  </si>
  <si>
    <t>Жаркургон саноат КХК</t>
  </si>
  <si>
    <t>Жаркургон Тиббиёт бирлашмаси</t>
  </si>
  <si>
    <t>Жахон банки лойихаларини амалга ошириш гурухи</t>
  </si>
  <si>
    <t>Жондор Давлат урмон хужалиги</t>
  </si>
  <si>
    <t>Жондор туман ДСЭНМ</t>
  </si>
  <si>
    <t>Жондор туман МТБ</t>
  </si>
  <si>
    <t>Жондор туман ХТБ</t>
  </si>
  <si>
    <t>Жондор тумани Кишлок ва сув хужалиги биулими</t>
  </si>
  <si>
    <t>Жумабаева Хурлиман Дфулетбай кызы</t>
  </si>
  <si>
    <t>ЖШЖ "Qaraozek Sahib"</t>
  </si>
  <si>
    <t>Зангиота Агросаноат КХК</t>
  </si>
  <si>
    <t>Зарафшан шахар ХТБ</t>
  </si>
  <si>
    <t>Зарафшон шахар ЗС КХК</t>
  </si>
  <si>
    <t>Зарафшон шахар МТБ</t>
  </si>
  <si>
    <t>Зиёвиддинов Гиёсиддинхужа Ахмадхонович</t>
  </si>
  <si>
    <t>Зиёдова Лобар Баходир кизи</t>
  </si>
  <si>
    <t>Зиё-нур илм маркази НТМ</t>
  </si>
  <si>
    <t>Ибрагимова Н.Г.</t>
  </si>
  <si>
    <t>Инспекция ГАСН Навоийской области</t>
  </si>
  <si>
    <t>Инспекция Госархстройнадзор</t>
  </si>
  <si>
    <t>Институт сейсмологии АН РУз</t>
  </si>
  <si>
    <t>ИП ООО "Angren shakar"</t>
  </si>
  <si>
    <t>ИП ООО "Bumfa group asia"</t>
  </si>
  <si>
    <t>ИП ООО "Navoiy milling"</t>
  </si>
  <si>
    <t>ИП ООО "Peng sheng charm"</t>
  </si>
  <si>
    <t>ИП ООО "Ruso'zbektekst"</t>
  </si>
  <si>
    <t>ИП ООО "Super-roll"</t>
  </si>
  <si>
    <t>ИП ООО "Textile technologies group"</t>
  </si>
  <si>
    <t>Исломобод жомеъ масжиди</t>
  </si>
  <si>
    <t>Исматов Искандар Изатуллоевич</t>
  </si>
  <si>
    <t>Ишанкулова Фарангиз Азамовна</t>
  </si>
  <si>
    <t>Кайнарова Матлюба Нематовна</t>
  </si>
  <si>
    <t>Камаши ТТБ</t>
  </si>
  <si>
    <t>Камчикавтойул ИИФК касаба уюшмаси</t>
  </si>
  <si>
    <t>Караузак туман молия булими</t>
  </si>
  <si>
    <t>Караузек районы ауыл хожалыгы болими</t>
  </si>
  <si>
    <t>Караузяк туман ДСЭНМ</t>
  </si>
  <si>
    <t>Каримов Жавохир Жахон угли</t>
  </si>
  <si>
    <t>Карши (Бешкент) ТЙХПТФК ички йуллар жорий таъмири</t>
  </si>
  <si>
    <t>Карши тиббиёт коллежи</t>
  </si>
  <si>
    <t>Карши туман ветеринария ва чорвачилик ривожлантириш булими</t>
  </si>
  <si>
    <t>Карши туман Тиббиёт бирлашмаси</t>
  </si>
  <si>
    <t>Карши туман ХТБ</t>
  </si>
  <si>
    <t>Каршинский ф-л Народного банка</t>
  </si>
  <si>
    <t>Касби туман ХТБ</t>
  </si>
  <si>
    <t>Каттагар-Бозатау  ИТБ</t>
  </si>
  <si>
    <t>Каттакурган шахар ХТБ</t>
  </si>
  <si>
    <t>Кашкадарё вилоят маданий мерос бошкармаси</t>
  </si>
  <si>
    <t>Каюмова Изробу Кушаковна</t>
  </si>
  <si>
    <t>КДУХ</t>
  </si>
  <si>
    <t>Кегейли архиви</t>
  </si>
  <si>
    <t>Кегейли тумани 2-сонли касб-хунар мактаби</t>
  </si>
  <si>
    <t>Кегейли тумани иррация булими</t>
  </si>
  <si>
    <t>Кегейли Хакимият</t>
  </si>
  <si>
    <t>Кибрай тумани хокимлиги кошидаги ХХ хусусийлаштириш булими</t>
  </si>
  <si>
    <t>Кизирик Ирригация булими</t>
  </si>
  <si>
    <t>Кизирик туман йуллардан фойдаланиш</t>
  </si>
  <si>
    <t>Кизирик туман МТБ</t>
  </si>
  <si>
    <t>Кизирик туман Ободонлаштириш булими</t>
  </si>
  <si>
    <t>Кизирик ХТБ</t>
  </si>
  <si>
    <t>Киностудия "Каракалпакфильм"</t>
  </si>
  <si>
    <t>Китоб Давлат урмон хужалиги</t>
  </si>
  <si>
    <t>Кишлок хужалигини таркибий кайта тузуш Агентлиги</t>
  </si>
  <si>
    <t>КК Рес.Юридик коллежи</t>
  </si>
  <si>
    <t>Кобилов О.А.</t>
  </si>
  <si>
    <t>Когон Тиббиёт бирлашмаси</t>
  </si>
  <si>
    <t>Когон ТЙХПТФК</t>
  </si>
  <si>
    <t>Когон туман "Агрокимёхимоя" филиали</t>
  </si>
  <si>
    <t>Кодирова Гулбахор Носировна</t>
  </si>
  <si>
    <t>Кокандский Госпединститут</t>
  </si>
  <si>
    <t>Комилов Собир Хайруллаевич</t>
  </si>
  <si>
    <t>Компания "Euro eng and Construction"</t>
  </si>
  <si>
    <t>Компания "Nasaf-travel"</t>
  </si>
  <si>
    <t>Комунально-эксплуатационный участок Махалля "Янги-Зарафшан"</t>
  </si>
  <si>
    <t>Конимех тумани МТБ</t>
  </si>
  <si>
    <t>Конликул туман ХТБ</t>
  </si>
  <si>
    <t>Кораузак тумани ХТБ</t>
  </si>
  <si>
    <t>Коровулбозор туман Давлат архиви филиали</t>
  </si>
  <si>
    <t>Косон педагогика-иктисодиёт коллежи</t>
  </si>
  <si>
    <t>КР Мактабгача таълим вазирлиги</t>
  </si>
  <si>
    <t>Кува Агросаноат КХК</t>
  </si>
  <si>
    <t>Кува педагогика коллежи</t>
  </si>
  <si>
    <t>Кува Тиббиёт КХК</t>
  </si>
  <si>
    <t>Кува туман "Сино" даволаш ишлаб чикариш бирлашмаси</t>
  </si>
  <si>
    <t>Кува тумани ирригация булими</t>
  </si>
  <si>
    <t>Кудаш мурувват уйи</t>
  </si>
  <si>
    <t>Куйи Заравшон ГГМЭ</t>
  </si>
  <si>
    <t>Кукон Енгил саноат ва педагогика КХК</t>
  </si>
  <si>
    <t>Кукон Синов ва Сертификатлаш Маркази Давлат корхонаси</t>
  </si>
  <si>
    <t>Кукон шахар ДСЭНМ</t>
  </si>
  <si>
    <t>Кукон шахар Тиббиёт бирлашмаси</t>
  </si>
  <si>
    <t>Кул хужа Ахмад Яссавий масжиди</t>
  </si>
  <si>
    <t>Куп тармокли тиббиёт маркази</t>
  </si>
  <si>
    <t>Курилиш ва иктисодиёт КХК</t>
  </si>
  <si>
    <t>Курилиш ва уй-жой коммунал хужалиги КХК</t>
  </si>
  <si>
    <t>КУХЮКММ</t>
  </si>
  <si>
    <t>Кучимова Шохсанам Барот кизи</t>
  </si>
  <si>
    <t>Кушкупир ДСЭНМ</t>
  </si>
  <si>
    <t>Кушробот ТТБ</t>
  </si>
  <si>
    <t>Ларионова Е.С.</t>
  </si>
  <si>
    <t>М.Ашрафий номли 7-сон БМСМ</t>
  </si>
  <si>
    <t>Мадаминов Умид Канжабоевич</t>
  </si>
  <si>
    <t>Маданият булими</t>
  </si>
  <si>
    <t>Маданият булими ва ахоли дам олиш маркази</t>
  </si>
  <si>
    <t>Маданият ва спорт ишлари булими</t>
  </si>
  <si>
    <t>Мактабгача таълим булими</t>
  </si>
  <si>
    <t>Мамажанов Отабек Арипжанович</t>
  </si>
  <si>
    <t>Мамарасулов Косимжон Ифтихор угли</t>
  </si>
  <si>
    <t>Марказий Осиё Уругчилик компанияси</t>
  </si>
  <si>
    <t>Мархамат туман Ветеринария булими</t>
  </si>
  <si>
    <t>Махмудоа Сухроб Шухратович</t>
  </si>
  <si>
    <t>Мингбулок туман СЭОМ</t>
  </si>
  <si>
    <t>Мирзо-Улугбекский филиал НБ ВЭД РУз</t>
  </si>
  <si>
    <t>Миришкор туман Дезинфекция муассаси</t>
  </si>
  <si>
    <t>Миришкор туман маданият булими</t>
  </si>
  <si>
    <t>МК "Ватанпарвар"</t>
  </si>
  <si>
    <t>МК "Ватанпарвар" УСТК</t>
  </si>
  <si>
    <t>МК-8 ОАО "ЭКК"</t>
  </si>
  <si>
    <t>МП "Лола"</t>
  </si>
  <si>
    <t>МП "Нур-транс"</t>
  </si>
  <si>
    <t>МП ЧФ "Гавхор"</t>
  </si>
  <si>
    <t>Муборак пахта тозалаш заводи</t>
  </si>
  <si>
    <t>Муборак ТТБ</t>
  </si>
  <si>
    <t>Музработ тиббиёт бирлашмаси</t>
  </si>
  <si>
    <t>Музработ туман ободонлаштириш бошкармаси</t>
  </si>
  <si>
    <t>Музработ туман фермерлар кенгаши</t>
  </si>
  <si>
    <t>Музработ туман Хужа хисобидаги Дезинфекция станцияси</t>
  </si>
  <si>
    <t>Муйнок туман ирригация булими</t>
  </si>
  <si>
    <t>Муминов Кахрамон Махмадаминович СИЧФ</t>
  </si>
  <si>
    <t>Муминов Элдор Илхомович</t>
  </si>
  <si>
    <t>Мустакимова Л.А.</t>
  </si>
  <si>
    <t>Навои вилоят кичик саноат зоналари фаолиятини ташкил этиш бошкармаси</t>
  </si>
  <si>
    <t>Навои вилоят ОИТС маркази</t>
  </si>
  <si>
    <t>Навои шахар АБК маркази</t>
  </si>
  <si>
    <t>Навоий давлат педагогика институти</t>
  </si>
  <si>
    <t>Навоий Кончилик коллежи</t>
  </si>
  <si>
    <t>Навоий СМБ</t>
  </si>
  <si>
    <t>Наимов Нурмухаммад Нодирбоевич</t>
  </si>
  <si>
    <t>Наманган мухандис-педагогика институти</t>
  </si>
  <si>
    <t>Наманган шахар ХТБ</t>
  </si>
  <si>
    <t>Нарпай туман ХТБ</t>
  </si>
  <si>
    <t>НБ ВЭД Бустонлик филиали</t>
  </si>
  <si>
    <t>НБ ВЭД РУз Алмазар филиали</t>
  </si>
  <si>
    <t>НБ ВЭД РУз Зарафшанский филиал</t>
  </si>
  <si>
    <t>НБ ВЭД РУз Когон филиали</t>
  </si>
  <si>
    <t>Нематов Улугбек Исмоилович</t>
  </si>
  <si>
    <t>ННТ Сир.вил.хотин-кизлар тадбир.мар.</t>
  </si>
  <si>
    <t>Норин Саноат ва сервис КХК</t>
  </si>
  <si>
    <t>НОУ "Global Student Servise"</t>
  </si>
  <si>
    <t>НТМ "Jajji Kimyogar"</t>
  </si>
  <si>
    <t>НТМ "Vakil Avlodi"</t>
  </si>
  <si>
    <t>Нуристон тонги КТХСИЧК</t>
  </si>
  <si>
    <t>Нуритдинова Дилобар Махаматовна</t>
  </si>
  <si>
    <t>Нурманов Файзулла Ортикович</t>
  </si>
  <si>
    <t>Нурота давлат архиви</t>
  </si>
  <si>
    <t>Нурота ижтимоий-иктисодиёт коллежи</t>
  </si>
  <si>
    <t>Нурота туман Давлат солик инспекцияси</t>
  </si>
  <si>
    <t>Нурота туман табиий меъморий мажмуа музейи</t>
  </si>
  <si>
    <t>Нурота туман тиббиёт бирлашмаси</t>
  </si>
  <si>
    <t>Нуруллаев С.З.</t>
  </si>
  <si>
    <t>ОАО "Совпластитал"</t>
  </si>
  <si>
    <t>ОАО "Тахиаташ ТЭС"</t>
  </si>
  <si>
    <t>ОАТ "Алока банк"</t>
  </si>
  <si>
    <t>ОАТ "Алокабанк"</t>
  </si>
  <si>
    <t>ОАТБ "Агробанк"</t>
  </si>
  <si>
    <t>ОАТБ "Агробанк" Учкуприк ф-ли</t>
  </si>
  <si>
    <t>Ободонлаштириш бошкармаси</t>
  </si>
  <si>
    <t>Ободонлаштириш Давлат корхонаси касаба уюшмаси</t>
  </si>
  <si>
    <t>Оиловий корхона "Ismoiljon Xudayberdi"</t>
  </si>
  <si>
    <t>ОИТС</t>
  </si>
  <si>
    <t>ОК "Shahobiddin Madina"</t>
  </si>
  <si>
    <t>ОК "Элбек Муниса парранда"</t>
  </si>
  <si>
    <t>Оккургон Агро бизнес ва сервис КХК</t>
  </si>
  <si>
    <t>Оккургон СЭО ва ЖС</t>
  </si>
  <si>
    <t>Оккургон Транспорт ва сервис КХК</t>
  </si>
  <si>
    <t>Оккургон ТТБ</t>
  </si>
  <si>
    <t>Околтин гидромелиорация ва хизмат курсатиш КХК</t>
  </si>
  <si>
    <t>Олмалик шахар КУЖКХКХ коллежи</t>
  </si>
  <si>
    <t>Олтиарик маиший КХК</t>
  </si>
  <si>
    <t>Олтиарик туман 1-сон шифохона</t>
  </si>
  <si>
    <t>Олтиарик туман Ободонлаштириш бошкармаси</t>
  </si>
  <si>
    <t>Олтиарик тумани ирригация булими</t>
  </si>
  <si>
    <t>Олтинсой туман Дехкон (озик-овкат)бозори</t>
  </si>
  <si>
    <t>Олтинсой туман хокимлиги</t>
  </si>
  <si>
    <t>Олтинсой ХТБ</t>
  </si>
  <si>
    <t>ОО "Общество оценщиков Узбекистана"</t>
  </si>
  <si>
    <t>ООО  "Музработ тола базаси"</t>
  </si>
  <si>
    <t>ООО "82 кучма механизациялашган колонна"</t>
  </si>
  <si>
    <t>ООО "Advanced financial solution research"</t>
  </si>
  <si>
    <t>ООО "Agro suv tex montaj"</t>
  </si>
  <si>
    <t>ООО "Al Mir Zafar"</t>
  </si>
  <si>
    <t>ООО "Alfa med test"</t>
  </si>
  <si>
    <t>ООО "Ali Akbar nur"</t>
  </si>
  <si>
    <t>ООО "Ali Azizjon fayz baraka"</t>
  </si>
  <si>
    <t>ООО "Alisher Abduraxim hamkor"</t>
  </si>
  <si>
    <t>ООО "Amu Buxoro qurilish montaj"</t>
  </si>
  <si>
    <t>ООО "Amudaryotex"</t>
  </si>
  <si>
    <t>ООО "Andijon tezkor tozalik"</t>
  </si>
  <si>
    <t>ООО "Angor-marvaridi"</t>
  </si>
  <si>
    <t>ООО "Aptechka 1988"</t>
  </si>
  <si>
    <t>ООО "Arjun Construction "</t>
  </si>
  <si>
    <t>ООО "Art-star"</t>
  </si>
  <si>
    <t>ООО "As-Arslanoy"</t>
  </si>
  <si>
    <t>ООО "ASG-Angor paxta tozalash jamiyati"</t>
  </si>
  <si>
    <t>ООО "Avtomobilchi MTP"</t>
  </si>
  <si>
    <t>ООО "Axmadali Sattorovich"</t>
  </si>
  <si>
    <t>ООО "Axmed trans"</t>
  </si>
  <si>
    <t>ООО "Azia Mettal Prof"</t>
  </si>
  <si>
    <t>ООО "Aziya plast-and"</t>
  </si>
  <si>
    <t>ООО "Bekabad gold fish"</t>
  </si>
  <si>
    <t>ООО "Bekabad holding"</t>
  </si>
  <si>
    <t>ООО "Bekstroy line"</t>
  </si>
  <si>
    <t>ООО "Beshbola agro veg"</t>
  </si>
  <si>
    <t>ООО "Birinchi rezinotexnika zavodi"</t>
  </si>
  <si>
    <t>ООО "Bobirbek Qurilish Mollari"</t>
  </si>
  <si>
    <t>ООО "Boston kelajagi tekstil"</t>
  </si>
  <si>
    <t>ООО "Boysun zilol Jasmina"</t>
  </si>
  <si>
    <t>ООО "Boysunko Mir"</t>
  </si>
  <si>
    <t>ООО "Bukhara grain"</t>
  </si>
  <si>
    <t>ООО "Casc oil division"</t>
  </si>
  <si>
    <t>ООО "Chemical industry"</t>
  </si>
  <si>
    <t>ООО "Chinoz dehqon bozori"</t>
  </si>
  <si>
    <t>ООО "Clasica shoes international"</t>
  </si>
  <si>
    <t>ООО "Compass group"</t>
  </si>
  <si>
    <t>ООО "Crystal paint"</t>
  </si>
  <si>
    <t>ООО "Dakhanta servis"</t>
  </si>
  <si>
    <t>ООО "Donishmand hamkor"</t>
  </si>
  <si>
    <t>ООО "Do'stlik omad baraka"</t>
  </si>
  <si>
    <t>ООО "Do'stlik tomorqa xizmat"</t>
  </si>
  <si>
    <t>ООО "Ekvatorial footwear"</t>
  </si>
  <si>
    <t>ООО "Elegant tamirsoz biznes"</t>
  </si>
  <si>
    <t>ООО "Elektro montaj universal"</t>
  </si>
  <si>
    <t>ООО "Elektron baholash"</t>
  </si>
  <si>
    <t>ООО "Elkimyo-superfos"</t>
  </si>
  <si>
    <t>ООО "El'yor loyiha qurilish kompaniyasi"</t>
  </si>
  <si>
    <t>ООО "Energo agro taraqqiyot"</t>
  </si>
  <si>
    <t>ООО "Energo Nasl Chorva "</t>
  </si>
  <si>
    <t>ООО "Energystar"</t>
  </si>
  <si>
    <t>ООО "Erkin stroy inbest"</t>
  </si>
  <si>
    <t>ООО "Estimate group"</t>
  </si>
  <si>
    <t>ООО "Eurasian industrial union"</t>
  </si>
  <si>
    <t>ООО "Everest metall favorbte"</t>
  </si>
  <si>
    <t>ООО "Farida stoma servis"</t>
  </si>
  <si>
    <t>ООО "Ferghana Cement"</t>
  </si>
  <si>
    <t>ООО "Flytech solution"</t>
  </si>
  <si>
    <t>ООО "From zero"</t>
  </si>
  <si>
    <t>ООО "Gamma color service"</t>
  </si>
  <si>
    <t>ООО "Ganesha"</t>
  </si>
  <si>
    <t>ООО "Gaz analitik"</t>
  </si>
  <si>
    <t>ООО "Gilambob farovon yoli"</t>
  </si>
  <si>
    <t>ООО "Gold Valley Metall"</t>
  </si>
  <si>
    <t>ООО "Golden-stroy-savdo"</t>
  </si>
  <si>
    <t>ООО "Great-kokand"</t>
  </si>
  <si>
    <t>ООО "Gul Gazlama Texstil"</t>
  </si>
  <si>
    <t>ООО "Guliston paket impex"</t>
  </si>
  <si>
    <t>ООО "Gurlan global teks"</t>
  </si>
  <si>
    <t>ООО "Habib tayyorlov servis"</t>
  </si>
  <si>
    <t>ООО "Hayat power cable systems"</t>
  </si>
  <si>
    <t>ООО "Home windows"</t>
  </si>
  <si>
    <t>ООО "Ibroxim savdo invest "</t>
  </si>
  <si>
    <t>ООО "Ideal kristal"</t>
  </si>
  <si>
    <t>ООО "Ikrom Yusuf pokiza parrandasi"</t>
  </si>
  <si>
    <t>ООО "Import-Export Holding"</t>
  </si>
  <si>
    <t>ООО "Import-Les"</t>
  </si>
  <si>
    <t>ООО "Inoq nur baraka"</t>
  </si>
  <si>
    <t>ООО "International Monitoring Group"</t>
  </si>
  <si>
    <t>ООО "Intеgral"</t>
  </si>
  <si>
    <t>ООО "Ipak yo'li teatr restorani"</t>
  </si>
  <si>
    <t>ООО "Islom Eshqulovich"</t>
  </si>
  <si>
    <t>ООО "Jarqurgon minor avtomobilchi"</t>
  </si>
  <si>
    <t>ООО "Jaxon evro servis"</t>
  </si>
  <si>
    <t>ООО "Karakalpak maxsus invest"</t>
  </si>
  <si>
    <t>ООО "Karmana yuksalish"</t>
  </si>
  <si>
    <t>ООО "Khantex-group"</t>
  </si>
  <si>
    <t>ООО "Khanzodabegim treyd"</t>
  </si>
  <si>
    <t>ООО "Khazorasp diamond"</t>
  </si>
  <si>
    <t>ООО "Khiva cluster"</t>
  </si>
  <si>
    <t>ООО "Khiva tour service"</t>
  </si>
  <si>
    <t>ООО "Klinets far"</t>
  </si>
  <si>
    <t>ООО "Kogon Gench"</t>
  </si>
  <si>
    <t>ООО "Koson sanoat montaj"</t>
  </si>
  <si>
    <t>ООО "Kucharov Murod"</t>
  </si>
  <si>
    <t>ООО "Kumushkon sport" Согломлаштириш маркази</t>
  </si>
  <si>
    <t>ООО "Liantai Kc Licorice"</t>
  </si>
  <si>
    <t>ООО "LT textile sirdaryo"</t>
  </si>
  <si>
    <t>ООО "Madraim-ota sulolasi-chorva bozori"</t>
  </si>
  <si>
    <t>ООО "Magnus metan gaz"</t>
  </si>
  <si>
    <t>ООО "Maguru sifat kafolat"</t>
  </si>
  <si>
    <t>ООО "Markaziy ta'minot va savdo"</t>
  </si>
  <si>
    <t>ООО "Maxsus ideal bunyodkor"</t>
  </si>
  <si>
    <t>ООО "Med servis Nasimabonu"</t>
  </si>
  <si>
    <t>ООО "Mega koinot"</t>
  </si>
  <si>
    <t>ООО "Mega-lift-montaj"</t>
  </si>
  <si>
    <t>ООО "Meros"</t>
  </si>
  <si>
    <t>ООО "Metal tools"</t>
  </si>
  <si>
    <t>ООО "Metan motors group"</t>
  </si>
  <si>
    <t>ООО "Mexanizatsiyashgan kolonna 14"</t>
  </si>
  <si>
    <t>ООО "Mirbek Nukus"</t>
  </si>
  <si>
    <t>ООО "Mirobod mix"</t>
  </si>
  <si>
    <t>ООО "Mirra-torg-group"</t>
  </si>
  <si>
    <t>ООО "MNG-quruvchi"</t>
  </si>
  <si>
    <t>ООО "Moderna ceramic industries Fergana"</t>
  </si>
  <si>
    <t>ООО "Muborakishchita'minot"</t>
  </si>
  <si>
    <t>ООО "Muhammadali Hamkor Biznes"</t>
  </si>
  <si>
    <t>ООО "Multi business company"</t>
  </si>
  <si>
    <t>ООО "Murodali farm tekstil"</t>
  </si>
  <si>
    <t>ООО "Muzrabot Zang dexqon bozori"</t>
  </si>
  <si>
    <t>ООО "Natfood Agroexports"</t>
  </si>
  <si>
    <t>ООО "National ceramics"</t>
  </si>
  <si>
    <t>ООО "Navbahor-tekstil"</t>
  </si>
  <si>
    <t>ООО "Navbaxor invest"</t>
  </si>
  <si>
    <t>ООО "Navoi kristal tuz"</t>
  </si>
  <si>
    <t>ООО "Navoiy Lider A"</t>
  </si>
  <si>
    <t>ООО "Navoiy stanko-servis"</t>
  </si>
  <si>
    <t>ООО "Navoiy-Evro-Ruberoid"</t>
  </si>
  <si>
    <t>ООО "Nazirov O`tkirjon Rustamovich"</t>
  </si>
  <si>
    <t>ООО "Neo cotton"</t>
  </si>
  <si>
    <t>ООО "New Islom trans"</t>
  </si>
  <si>
    <t>ООО "Nig'mat ota qurilish biznes"</t>
  </si>
  <si>
    <t>ООО "Norin mechanical plant"</t>
  </si>
  <si>
    <t>ООО "Nozima-lazzat-taom"</t>
  </si>
  <si>
    <t>ООО "Nurafshon avtocentr"</t>
  </si>
  <si>
    <t>ООО "Obi hayot"</t>
  </si>
  <si>
    <t>ООО "Olmaliq tekstil"</t>
  </si>
  <si>
    <t>ООО "Omadli aka ukalar"</t>
  </si>
  <si>
    <t>ООО "Onyx group"</t>
  </si>
  <si>
    <t>ООО "Oq oltin taminoti"</t>
  </si>
  <si>
    <t>ООО "Orianna yarns textile"</t>
  </si>
  <si>
    <t>ООО "Orient Construction Services Group"</t>
  </si>
  <si>
    <t>ООО "Orient-star-khiva"</t>
  </si>
  <si>
    <t>ООО "Orto pharm"</t>
  </si>
  <si>
    <t>ООО "O'tkir taom"</t>
  </si>
  <si>
    <t>ООО "Oziqovqatzomin"</t>
  </si>
  <si>
    <t>ООО "Ozod Saidxon savdo"</t>
  </si>
  <si>
    <t>ООО "Paradise garden"</t>
  </si>
  <si>
    <t>ООО "Peng sheng residential industry"</t>
  </si>
  <si>
    <t>ООО "Piskent delta qurilish"</t>
  </si>
  <si>
    <t>ООО "Pitnak lak-bo'yoq zavodi"</t>
  </si>
  <si>
    <t>ООО "Pixyz alliance"</t>
  </si>
  <si>
    <t>ООО "Prosystems"</t>
  </si>
  <si>
    <t>ООО "Qarshi kumir invest"</t>
  </si>
  <si>
    <t>ООО "Qashqadaryo yongindan saqlash"</t>
  </si>
  <si>
    <t>ООО "Qiziltepa beton Qurilish montaj"</t>
  </si>
  <si>
    <t>ООО "Qiziltepa pilla xazinasi"</t>
  </si>
  <si>
    <t>ООО "Qo'qon oziq ovqat invest"</t>
  </si>
  <si>
    <t>ООО "Qo'qon pamir trans servis"</t>
  </si>
  <si>
    <t>ООО "Qorako'l sharob savdo"</t>
  </si>
  <si>
    <t>ООО "Qorin to'q g'am y'og"</t>
  </si>
  <si>
    <t>ООО "Radiks"</t>
  </si>
  <si>
    <t>ООО "Rahmon-Qahramon plus"</t>
  </si>
  <si>
    <t>ООО "Raxmon Umar fayz"</t>
  </si>
  <si>
    <t>ООО "Real avia business"</t>
  </si>
  <si>
    <t>ООО "Reverstroy"</t>
  </si>
  <si>
    <t>ООО "Rumana Surraya Manzar"</t>
  </si>
  <si>
    <t>ООО "Sa'diy Rustam"</t>
  </si>
  <si>
    <t>ООО "Sam vil stat info"</t>
  </si>
  <si>
    <t>ООО "Sardor Sindor stroy"</t>
  </si>
  <si>
    <t>ООО "Sayfullo avto plyus"</t>
  </si>
  <si>
    <t>ООО "Servis Solihabonu"</t>
  </si>
  <si>
    <t>ООО "Shashmohkashob"</t>
  </si>
  <si>
    <t>ООО "Sherzod Bulding"</t>
  </si>
  <si>
    <t>ООО "Shumanay teks"</t>
  </si>
  <si>
    <t>ООО "Siant baho "</t>
  </si>
  <si>
    <t>ООО "Sifat meyoriy"</t>
  </si>
  <si>
    <t>ООО "Silk plast quality"</t>
  </si>
  <si>
    <t>ООО "Silver montaj group"</t>
  </si>
  <si>
    <t>ООО "Simplex service group"</t>
  </si>
  <si>
    <t>ООО "Sinobeacon"</t>
  </si>
  <si>
    <t>ООО "Sinohydro Tashkent"</t>
  </si>
  <si>
    <t>ООО "Sirdaryo mikrokredit tashkiloti"</t>
  </si>
  <si>
    <t>ООО "Sirdaryoeltexsanoat"</t>
  </si>
  <si>
    <t>ООО "Sirojiddin"</t>
  </si>
  <si>
    <t>ООО "Sohib omad barakasi"</t>
  </si>
  <si>
    <t>ООО "Sosna-les"</t>
  </si>
  <si>
    <t>ООО "SSS yubileyniy"</t>
  </si>
  <si>
    <t>ООО "Stroyservis"</t>
  </si>
  <si>
    <t>ООО "Sulton Ruslan savdo"</t>
  </si>
  <si>
    <t>ООО "Super global trans servis"</t>
  </si>
  <si>
    <t>ООО "Surkhan stars"</t>
  </si>
  <si>
    <t>ООО "Surxon Kad Agro"</t>
  </si>
  <si>
    <t>ООО "Surxon matbuot nashrlari"</t>
  </si>
  <si>
    <t>ООО "Surxon qurilish butlash"</t>
  </si>
  <si>
    <t>ООО "Surxon teks"</t>
  </si>
  <si>
    <t>ООО "Surxon Termiz chinni"</t>
  </si>
  <si>
    <t>ООО "Surxondaryo suv ta'minoti"</t>
  </si>
  <si>
    <t>ООО "Teleskop"</t>
  </si>
  <si>
    <t>ООО "Teplo podyomnik"</t>
  </si>
  <si>
    <t>ООО "Termez madad trans"</t>
  </si>
  <si>
    <t>ООО "Termiz jayxun cluster"</t>
  </si>
  <si>
    <t>ООО "Texnika servis paxtasanoat" ММТП</t>
  </si>
  <si>
    <t>ООО "Texnika servis taxiatash"</t>
  </si>
  <si>
    <t>ООО "Texnopark"</t>
  </si>
  <si>
    <t>ООО "Tinchlik real biznes"</t>
  </si>
  <si>
    <t>ООО "Tish davolash shifoxonasi"</t>
  </si>
  <si>
    <t>ООО "Tohir trans sayohat"</t>
  </si>
  <si>
    <t>ООО "Tuychiev Xusniddin"</t>
  </si>
  <si>
    <t>ООО "Umar SXR"</t>
  </si>
  <si>
    <t>ООО "Universal to'lov tizimi"</t>
  </si>
  <si>
    <t>ООО "Urganch teks"</t>
  </si>
  <si>
    <t>ООО "Urganch trans star"</t>
  </si>
  <si>
    <t>ООО "Uzgormash"</t>
  </si>
  <si>
    <t>ООО "Venkon Group"</t>
  </si>
  <si>
    <t>ООО "Vita standart gaz"</t>
  </si>
  <si>
    <t>ООО "Wall street consult"</t>
  </si>
  <si>
    <t>ООО "World class"</t>
  </si>
  <si>
    <t>ООО "Xayitmurod Abdullaev"</t>
  </si>
  <si>
    <t>ООО "Xayrulla"</t>
  </si>
  <si>
    <t>ООО "Xorazm Don agroteks"</t>
  </si>
  <si>
    <t>ООО "Xorazm mebel PRO"</t>
  </si>
  <si>
    <t>ООО "Xorazm Pulsar savdo"</t>
  </si>
  <si>
    <t>ООО "Xorazm Tex"</t>
  </si>
  <si>
    <t>ООО "Xorazmirmontaj"</t>
  </si>
  <si>
    <t>ООО "Xudaybergen-Shodiya"</t>
  </si>
  <si>
    <t>ООО "Yagona Buxoro"</t>
  </si>
  <si>
    <t>ООО "Yagona umumrespublika protsessing markazi"</t>
  </si>
  <si>
    <t>ООО "Yangiariq plast"</t>
  </si>
  <si>
    <t>ООО "Yangiyer-gold"</t>
  </si>
  <si>
    <t>ООО "Yangiyul farm savdo"</t>
  </si>
  <si>
    <t>ООО "Yasham erkaplan carpet"</t>
  </si>
  <si>
    <t>ООО "Yodgorbek denta servis"</t>
  </si>
  <si>
    <t>ООО "You xin"</t>
  </si>
  <si>
    <t>ООО "Yuggazstroyinvest"</t>
  </si>
  <si>
    <t>ООО "Zangiota trading company"</t>
  </si>
  <si>
    <t>ООО "Zarafshon fayz oil"</t>
  </si>
  <si>
    <t>ООО "Zarafshon glass"</t>
  </si>
  <si>
    <t>ООО "Zarnigorbonu fayz omad"</t>
  </si>
  <si>
    <t>ООО "Zhongrui"</t>
  </si>
  <si>
    <t>ООО "Ziyo ibodsher itq"</t>
  </si>
  <si>
    <t>ООО "Zuxriddin Zahriddin"</t>
  </si>
  <si>
    <t>ООО "Аброрбек инвест"</t>
  </si>
  <si>
    <t>ООО "Автоойна"</t>
  </si>
  <si>
    <t>ООО "Азизбек Лазизович инвест"</t>
  </si>
  <si>
    <t>ООО "Акмал фарм медикал"</t>
  </si>
  <si>
    <t>ООО "Алихон Файз Сервис"</t>
  </si>
  <si>
    <t>ООО "Андижон СОФТ"</t>
  </si>
  <si>
    <t>ООО "Арал-Толкын"</t>
  </si>
  <si>
    <t>ООО "Аркабой мелиоратор"</t>
  </si>
  <si>
    <t>ООО "Артур Инвест"</t>
  </si>
  <si>
    <t>ООО "Аскарали"ихтисослашган мол бозори</t>
  </si>
  <si>
    <t>ООО "Ахси ьозори Укутхон" ЖС</t>
  </si>
  <si>
    <t>ООО "Бекобод дехкон бозори"</t>
  </si>
  <si>
    <t>ООО "Бекобод савдо комплекси"</t>
  </si>
  <si>
    <t>ООО "Богишамол гавхари"</t>
  </si>
  <si>
    <t>ООО "Ботир Зокир Хумин савдо"</t>
  </si>
  <si>
    <t>ООО "Броксервис-Термез"</t>
  </si>
  <si>
    <t>ООО "Букадавсувмахсуспудрат"</t>
  </si>
  <si>
    <t>ООО "Бустон агротранс курилиш сервис"</t>
  </si>
  <si>
    <t>ООО "Бухара минтакавий пахта терминали"</t>
  </si>
  <si>
    <t>ООО "Бухоро темир бетон"</t>
  </si>
  <si>
    <t>ООО "ВТУ Халкабад"</t>
  </si>
  <si>
    <t>ООО "Галаба"</t>
  </si>
  <si>
    <t>ООО "Гиждувон Автотеххизмат"</t>
  </si>
  <si>
    <t>ООО "Гишт таминоти"</t>
  </si>
  <si>
    <t>ООО "Гул-Нур-Ризк"</t>
  </si>
  <si>
    <t>ООО "Гушт"</t>
  </si>
  <si>
    <t>ООО "Давлатбек савдо люкс"</t>
  </si>
  <si>
    <t>ООО "Диер-Термез"</t>
  </si>
  <si>
    <t>ООО "Ёрмазор нефт махсулотлари"</t>
  </si>
  <si>
    <t>ООО "Жасурбек Дониёрбек Акбарбек"</t>
  </si>
  <si>
    <t>ООО "Жонибек савдо люкс"</t>
  </si>
  <si>
    <t>ООО "Иззат Султон Икром"</t>
  </si>
  <si>
    <t>ООО "Ирригация канал курилиш"</t>
  </si>
  <si>
    <t>ООО "Карп хавзаси"</t>
  </si>
  <si>
    <t>ООО "Кизилкум Бахт Барака"</t>
  </si>
  <si>
    <t>ООО "Кизирик бинокори"</t>
  </si>
  <si>
    <t>ООО "Кизирикмахсусувпудрат"</t>
  </si>
  <si>
    <t>ООО "Китоб дехкон (озик-овкат) бозори"</t>
  </si>
  <si>
    <t>ООО "Комунал хизмат курсатиш"</t>
  </si>
  <si>
    <t>ООО "Косон дехкон (озик-овкат) бозори"</t>
  </si>
  <si>
    <t>ООО "Косон дон махсулотларини кабул килиш"</t>
  </si>
  <si>
    <t>ООО "Курувчи"</t>
  </si>
  <si>
    <t>ООО "Мавлюда"</t>
  </si>
  <si>
    <t>ООО "Мадад инвест элит"</t>
  </si>
  <si>
    <t>ООО "Махсус сув курилиш"</t>
  </si>
  <si>
    <t>ООО "Мебель-сервис"</t>
  </si>
  <si>
    <t>ООО "Мехмаш"</t>
  </si>
  <si>
    <t>ООО "Музработ дехкон озик-овкат бозори"</t>
  </si>
  <si>
    <t>ООО "Муродил вакт инвест"</t>
  </si>
  <si>
    <t>ООО "Навоийиккиламчикораметалл"</t>
  </si>
  <si>
    <t>ООО "Насаф мебел"</t>
  </si>
  <si>
    <t>ООО "Нодира"</t>
  </si>
  <si>
    <t>ООО "Нукус-электрон жихозлари"</t>
  </si>
  <si>
    <t>ООО "Нур нон" ишлаб чикариш</t>
  </si>
  <si>
    <t>ООО "Нур Саидваккос кукон"</t>
  </si>
  <si>
    <t>ООО "Обод курилиш таъмир"</t>
  </si>
  <si>
    <t>ООО "Олмалик автомобил укув ишлаб чикариш комбинати"</t>
  </si>
  <si>
    <t>ООО "Олтиарык Газ тулдириш"</t>
  </si>
  <si>
    <t>ООО "Орион техно люкс"</t>
  </si>
  <si>
    <t>ООО "Осиё-О"</t>
  </si>
  <si>
    <t>ООО "Риштон газ сервис"</t>
  </si>
  <si>
    <t>ООО "Самижон универсал барака бозори"</t>
  </si>
  <si>
    <t>ООО "Сарабий махсус курилиш"</t>
  </si>
  <si>
    <t>ООО "Сарвиноз Машхура шод дил"</t>
  </si>
  <si>
    <t>ООО "Сарвиноз Сабрина дизайн"</t>
  </si>
  <si>
    <t>ООО "Саховат бозори"</t>
  </si>
  <si>
    <t>ООО "Севинч Лухмонова"</t>
  </si>
  <si>
    <t>ООО "Сурхон Нурафшон"</t>
  </si>
  <si>
    <t>ООО "Сурхондарё вилоят тиббий-техникаларга хизмат курсатиш"</t>
  </si>
  <si>
    <t>ООО "Таъмир таъминот"</t>
  </si>
  <si>
    <t>ООО "Темур Малик "</t>
  </si>
  <si>
    <t>ООО "Термиз нефт базаси"</t>
  </si>
  <si>
    <t>ООО "Турткул эл ризки бозори"</t>
  </si>
  <si>
    <t>ООО "Узок чавандоз"</t>
  </si>
  <si>
    <t>ООО "Улугнордавсувмахсуспудрат"</t>
  </si>
  <si>
    <t>ООО "Умид файз транс"</t>
  </si>
  <si>
    <t>ООО "Фаргона сув таъминоти"</t>
  </si>
  <si>
    <t>ООО "Хазарбог" курилиш таъмирлаш ишлаб чикариш</t>
  </si>
  <si>
    <t>ООО "Хамро"</t>
  </si>
  <si>
    <t>ООО "Хикмат барака омад"</t>
  </si>
  <si>
    <t>ООО "ХМКК №33"</t>
  </si>
  <si>
    <t>ООО "Хоразм Агросервис МТП"</t>
  </si>
  <si>
    <t>ООО "Чимён санаторияси"</t>
  </si>
  <si>
    <t>ООО "Чинор ихтисослаштирилган курилиш"</t>
  </si>
  <si>
    <t>ООО "Шарк курилиш сервис"</t>
  </si>
  <si>
    <t>ООО "Шарофиддин Нурулло"</t>
  </si>
  <si>
    <t>ООО "Шахрисабз Норуда материаллари"</t>
  </si>
  <si>
    <t>ООО "Шахрисабз Озик-овкат моллари"</t>
  </si>
  <si>
    <t>ООО "Шержон-бунёдкор"</t>
  </si>
  <si>
    <t>ООО "Шохимардонсой"</t>
  </si>
  <si>
    <t>ООО "Шуртан агро транс"</t>
  </si>
  <si>
    <t>ООО "Эскианхорканалкурилиш"</t>
  </si>
  <si>
    <t>ООО "Юнико плюс"</t>
  </si>
  <si>
    <t>ООО "Янги Аср Транс Сервис"</t>
  </si>
  <si>
    <t>ООО "Янгиюль матлубот савдо"</t>
  </si>
  <si>
    <t>ООО ИК "O'zshahar qurilish invest"</t>
  </si>
  <si>
    <t>ООО ПУК "Тошкент-сантехкоммунхизмат"</t>
  </si>
  <si>
    <t>ООО СП "Arko-styil"</t>
  </si>
  <si>
    <t>ООО
 "Гулистон нефт базаси"</t>
  </si>
  <si>
    <t>ООО"Anvar asl nonlari"</t>
  </si>
  <si>
    <t>ООО"Elit Konstruktion Optima"</t>
  </si>
  <si>
    <t>ООО"Mehribon Plus Bek"</t>
  </si>
  <si>
    <t>ООО"Nukus Poligraf"</t>
  </si>
  <si>
    <t>Ортикбаев Тургунбай Ахмадович</t>
  </si>
  <si>
    <t>Охангорон туман СЭОМи</t>
  </si>
  <si>
    <t>Охангорон тумани ХТБ</t>
  </si>
  <si>
    <t>Охангорон шахар СЭОМ</t>
  </si>
  <si>
    <t>Очилов Юсуфжон Зокир угли</t>
  </si>
  <si>
    <t>Пайгамова Сарвиноз Хусниддин кизи</t>
  </si>
  <si>
    <t>Пахтакор тумани ХТБ</t>
  </si>
  <si>
    <t>Пахтаобод кишлок хужалик КХК</t>
  </si>
  <si>
    <t>Пахтаобод ПТАЖ</t>
  </si>
  <si>
    <t>Пахтачи ТТБ</t>
  </si>
  <si>
    <t>Пешку туман "Агрокимёхимоя" филиали</t>
  </si>
  <si>
    <t>Полвонов Козимбек Наимович</t>
  </si>
  <si>
    <t>Примов Эльёр Исмоилович</t>
  </si>
  <si>
    <t>ПУ "Enter engineering Pte.Ltd" Sho'rtan GXK</t>
  </si>
  <si>
    <t>ПУ "Enter Engineering Pte.Ltd"-GTL</t>
  </si>
  <si>
    <t>ПУ "Eriell  Oilfield Services Middle East DMCC" Кунград</t>
  </si>
  <si>
    <t>ПУ "Eriell  Oilfield Services Middle East DMCC" Муйнок</t>
  </si>
  <si>
    <t>ПУ "Hyundai engineering" Co.LTD</t>
  </si>
  <si>
    <t>ПУ "Petromaruz overseas LLP"</t>
  </si>
  <si>
    <t>ПУ ООО "МетПромПроект"</t>
  </si>
  <si>
    <t>Ражабов Уткир Дуснаеквич</t>
  </si>
  <si>
    <t>Расулова Лайло Исматовна</t>
  </si>
  <si>
    <t>Рахимжанов Шерзодбек Равшанбек угли</t>
  </si>
  <si>
    <t>Рахимов Зайниддин Шамсиддинович</t>
  </si>
  <si>
    <t>Рахматов Уктаи Хидирназарович</t>
  </si>
  <si>
    <t>Рашидов Сардор Равшан угли</t>
  </si>
  <si>
    <t>Риштон туман дехкон марказий бозор</t>
  </si>
  <si>
    <t>Риштон туман МТБ</t>
  </si>
  <si>
    <t>Розиков Аваз Аитрович</t>
  </si>
  <si>
    <t>Ромитан тумани ирригация булими</t>
  </si>
  <si>
    <t>Рошидон барака савдо корхонаси</t>
  </si>
  <si>
    <t>Рузметов Дилшод Рузимбоевич</t>
  </si>
  <si>
    <t>РШТЁИМ Тошкент шахар тез тиббий ёрдам станцияси</t>
  </si>
  <si>
    <t>Сагдиева Руфина Махсутовна</t>
  </si>
  <si>
    <t>Саиткамалова Саодат Сабирходжаевна</t>
  </si>
  <si>
    <t>Самарканд вилояти АО "Agrokimyohimoya" Пайарык</t>
  </si>
  <si>
    <t>Самарканд Давлат тиббиёт институти</t>
  </si>
  <si>
    <t>Санаторий "Ситораи Мохи-Хоса"</t>
  </si>
  <si>
    <t>Сапарова Фарида Мухитовна</t>
  </si>
  <si>
    <t>Сардоба туман молия булими</t>
  </si>
  <si>
    <t>Сардоба туман ХКТ ва ООМХ Давлат маркази</t>
  </si>
  <si>
    <t>Сариосиё ДСЭНМ</t>
  </si>
  <si>
    <t>Сатвалдиев Р.Х.</t>
  </si>
  <si>
    <t>Сатимов М.А.</t>
  </si>
  <si>
    <t>Саттарова Малика Рахматовна</t>
  </si>
  <si>
    <t>Сатторова Мавжудахон Гуломжоновна</t>
  </si>
  <si>
    <t>Семейное предприятие "Biznes barakat"</t>
  </si>
  <si>
    <t>Семейное предприятие "Habibulla mebel"</t>
  </si>
  <si>
    <t>Семейное предприятие "Ibrohimjon va Ihtiyorjon"</t>
  </si>
  <si>
    <t>Семейное предприятие "Navoiy Ruslan Temur"</t>
  </si>
  <si>
    <t>Семейное предприятие "Olcha savdo"</t>
  </si>
  <si>
    <t>Семейное предприятие "Paxta baraka servis"</t>
  </si>
  <si>
    <t>Семейное предприятие "Rayxona non va non mahsulotlari"</t>
  </si>
  <si>
    <t>Семейное предприятие "Абдугаффаров Бухкуз Ганиевич"</t>
  </si>
  <si>
    <t>Семейное предприятие "Абдуллох лаззатли таомлари"</t>
  </si>
  <si>
    <t>Семейное предприятие "Хива Зухра Тохир"</t>
  </si>
  <si>
    <t>Семейный предприниматель "И.У.Ходжиев"</t>
  </si>
  <si>
    <t>Силга карши кураш диспансери</t>
  </si>
  <si>
    <t>Сирдарё вилояти архитектура ва курилиш</t>
  </si>
  <si>
    <t>Сирдарё вилояти тиббий диагностика маркази</t>
  </si>
  <si>
    <t>Сирдарё туман тиббиёт бирлашмаси</t>
  </si>
  <si>
    <t>Соттиева Дилором Метиновна</t>
  </si>
  <si>
    <t>СП "Etalon sangzor"</t>
  </si>
  <si>
    <t>СП "Huashen silkworm pro"</t>
  </si>
  <si>
    <t>СП "Shinaray qandolat"</t>
  </si>
  <si>
    <t>СП "UzСaseService "</t>
  </si>
  <si>
    <t>СП "Yuksalish diyor mo'jizasi"</t>
  </si>
  <si>
    <t>СП "Леуат де Бухара"</t>
  </si>
  <si>
    <t>СП "Уз Тонг Хонг" Ко</t>
  </si>
  <si>
    <t>СП АО "Uzkabel"</t>
  </si>
  <si>
    <t>СП ООО "Agro gumush jomboy"</t>
  </si>
  <si>
    <t>СП ООО "AWP"</t>
  </si>
  <si>
    <t>СП ООО "Bio sut"</t>
  </si>
  <si>
    <t>СП ООО "Bonu galdin"</t>
  </si>
  <si>
    <t>СП ООО "East-West-Surxon"</t>
  </si>
  <si>
    <t>СП ООО "Ecoclimat"</t>
  </si>
  <si>
    <t>СП ООО "Gold west technology"</t>
  </si>
  <si>
    <t>СП ООО "Green line profil"</t>
  </si>
  <si>
    <t>СП ООО "Indorama Kokand textile"</t>
  </si>
  <si>
    <t>СП ООО "Intermed innovation"</t>
  </si>
  <si>
    <t>СП ООО "Ko`kdumalog gaz"</t>
  </si>
  <si>
    <t>СП ООО "Ko-ung cylinder"</t>
  </si>
  <si>
    <t>СП ООО "Milk Evro Food "</t>
  </si>
  <si>
    <t>СП ООО "Peng sheng"</t>
  </si>
  <si>
    <t>СП ООО "Remedy group"</t>
  </si>
  <si>
    <t>СП ООО "Sirdaryo test center"</t>
  </si>
  <si>
    <t>СП ООО "Sirdaryo-Mega-Luks"</t>
  </si>
  <si>
    <t>СП ООО "Technic globe"</t>
  </si>
  <si>
    <t>СП ООО "Textile finance Khorezm"</t>
  </si>
  <si>
    <t>СП ООО "Uz-Korea-medikal"</t>
  </si>
  <si>
    <t>СП ООО "Wang Da Group"</t>
  </si>
  <si>
    <t>СП ООО "Бинокор темир бетон сервис"</t>
  </si>
  <si>
    <t>СП ООО "Уз ДонгЖу Пэинт Компани"</t>
  </si>
  <si>
    <t>СП Узбекско-Израильское "Карвон"</t>
  </si>
  <si>
    <t>Сурхандарё вилоят ФВ бошкармаси</t>
  </si>
  <si>
    <t>Суярова Нодира Хайдаровна</t>
  </si>
  <si>
    <t>Сырдарё Саноат КХК</t>
  </si>
  <si>
    <t>Т.Содиков номли 7 мусика мактаб-интернат</t>
  </si>
  <si>
    <t>Тажиматов Бахромжон Махмуджон угли</t>
  </si>
  <si>
    <t>ТАТУ Карши филиали</t>
  </si>
  <si>
    <t>Тахтакупир давлат урмон хужалиги</t>
  </si>
  <si>
    <t>Тахтакупир РМБ</t>
  </si>
  <si>
    <t>Тахтакупир тумани кишлок хужалиг КХК</t>
  </si>
  <si>
    <t>Ташкентский архитектурно-строительный институт</t>
  </si>
  <si>
    <t>Ташкентский Государственный Экономический Университет</t>
  </si>
  <si>
    <t>Ташпулатов Эркинжон Маъмуржанович</t>
  </si>
  <si>
    <t>Термез Темир Йул Масофа Корхонаси</t>
  </si>
  <si>
    <t>Термез туман МТБ</t>
  </si>
  <si>
    <t>Термез шахар "Асака" АТ Олтинсой мини банк</t>
  </si>
  <si>
    <t>Термиз транспорт ва хизмат курсатишт КХК</t>
  </si>
  <si>
    <t>Термиз туман халк таълим булими</t>
  </si>
  <si>
    <t>Термиз хайвонот боги</t>
  </si>
  <si>
    <t>Термиз шахар тиббиёт бирлашмаси</t>
  </si>
  <si>
    <t>Термиз шахар хужаликлараро ХХ шахсий таркиб хужжатларининг архиви</t>
  </si>
  <si>
    <t>Термизгазтаъминот филиали АО "Naqlgazmaxsusqurilish"</t>
  </si>
  <si>
    <t>Тиббиёт бирлашмаси</t>
  </si>
  <si>
    <t>ТИФ "Милиий банкнинг" Вобкент филиали</t>
  </si>
  <si>
    <t>ТИФ "Миллий банк" Бешарик филиали</t>
  </si>
  <si>
    <t>ТИФ "Миллий банк" Карши булими</t>
  </si>
  <si>
    <t>ТИФ "Миллий банк" Мирзачул филиали</t>
  </si>
  <si>
    <t>ТИФ "Миллий банк" Муборак филиали</t>
  </si>
  <si>
    <t>ТИФ "Миллий банк" Термез филиали</t>
  </si>
  <si>
    <t>ТИФ "Миллий банк" Хозарасп филиали</t>
  </si>
  <si>
    <t>ТИФ "Миллий банк" Шофиркон филиали</t>
  </si>
  <si>
    <t>ТИФ "Миллий Банк" Янгиарик филиали</t>
  </si>
  <si>
    <t>ТИФ "Миллий банкнинг" Бухоро булими</t>
  </si>
  <si>
    <t>ТИФ Миллий банк</t>
  </si>
  <si>
    <t>ТИФ Миллий банк (физические лица)</t>
  </si>
  <si>
    <t>ТИФ Миллий банк Гузор филиали</t>
  </si>
  <si>
    <t>ТИФ Миллий банк Кумкургон фил-л</t>
  </si>
  <si>
    <t>ТИФ Миллий банк Риштон филиали</t>
  </si>
  <si>
    <t>ТИФ Миллий банк Ромитон филиали</t>
  </si>
  <si>
    <t>Тожибаев Жахонгир Нишонбой угли</t>
  </si>
  <si>
    <t>Томди "ДСЭНМ"</t>
  </si>
  <si>
    <t>Томди кишлок ва сув хужалиги булими</t>
  </si>
  <si>
    <t>Томди МТБ</t>
  </si>
  <si>
    <t>Тошкент вилояти ГУП "Suvoqova"</t>
  </si>
  <si>
    <t>Тошкент вилояти Кардиалогия диспансери</t>
  </si>
  <si>
    <t>Тошкент Давлат Аграр университети Термез филиали</t>
  </si>
  <si>
    <t>Тошкент давлат урмон хужалиги</t>
  </si>
  <si>
    <t>Т-тош.ижт-икти-т ва пед КХК</t>
  </si>
  <si>
    <t>Тумор МФЙ</t>
  </si>
  <si>
    <t>Тупроккала тумани Ободонлаштириш бошкармаси касаба уюшмаси</t>
  </si>
  <si>
    <t>Тураев Кувончбек Тагирович</t>
  </si>
  <si>
    <t>Турткул туман ХТБ</t>
  </si>
  <si>
    <t>Турткуль ТТБ</t>
  </si>
  <si>
    <t>Турткульский п/к промышленности и транспорта</t>
  </si>
  <si>
    <t>Тухтаев Санжар Абдумуминович</t>
  </si>
  <si>
    <t>ТЧСЖ "Матонат"</t>
  </si>
  <si>
    <t>Уз НИИ ОБК -наука</t>
  </si>
  <si>
    <t>Уз Рес МГ Навоий вилояти Куриклаш бошкармаси</t>
  </si>
  <si>
    <t>Узб.мудофасига кумаклашувчи "Ватанпарвар" Учкуприк</t>
  </si>
  <si>
    <t>Узбекистан агросаноат мажмуи ходимлари касаба уюшмаси Республика кенгаши</t>
  </si>
  <si>
    <t>Узбекистон Педагогика коллежи</t>
  </si>
  <si>
    <t>Узбекистон туман Ободонлаштириш бошкармаси</t>
  </si>
  <si>
    <t>Узбекистон тумани ХТБ</t>
  </si>
  <si>
    <t>Узбекистон тумант МТБ</t>
  </si>
  <si>
    <t>Узбекское агенство автомобильного транспорта</t>
  </si>
  <si>
    <t>УзР МБ РИХ ДУК Сам.вил.бошкармаси</t>
  </si>
  <si>
    <t>Узсаноаткурилишбанк</t>
  </si>
  <si>
    <t>Узсаноаткурилишбанки ОАТБ Чиланзар филиали</t>
  </si>
  <si>
    <t>УзСКБ Шахристанский филиал</t>
  </si>
  <si>
    <t>Узун туман МТБ</t>
  </si>
  <si>
    <t>Узун туман Ободонлаштириш булими</t>
  </si>
  <si>
    <t>Узун туман Халк таълими</t>
  </si>
  <si>
    <t>Уй-жой коммунал хизмат курсатиш бошкармаси</t>
  </si>
  <si>
    <t>Улугнор Молия булими</t>
  </si>
  <si>
    <t>Улукмурадов Элбек Шакасимович</t>
  </si>
  <si>
    <t>Умидов Ш.Э.</t>
  </si>
  <si>
    <t>УП "Apk Buka"</t>
  </si>
  <si>
    <t>УП "Avto yosh havaskor"</t>
  </si>
  <si>
    <t>УП "Navro'z avto o'quvchi"</t>
  </si>
  <si>
    <t>УП "Qorabayir otchilik majmuasi"</t>
  </si>
  <si>
    <t>УП "QR yollardan muntazam foydalanish"</t>
  </si>
  <si>
    <t>УП "To'palang HPO irrigation systems" Бухоро вилоятидаги сув иншоата ку</t>
  </si>
  <si>
    <t>УП "Yangiyer temir-beton konstruksiyalari zavodi "</t>
  </si>
  <si>
    <t>УП "Гидромонтаж"</t>
  </si>
  <si>
    <t>УП "Кашкадарё йуллардан мунтазам фойдаланиш"</t>
  </si>
  <si>
    <t>УП "Кунградский содовой завод" ГАК "Узкимёсаноат"</t>
  </si>
  <si>
    <t>УП "Музработ туман йуллардан фойданалиш"</t>
  </si>
  <si>
    <t>УП "Хива ошпаз"</t>
  </si>
  <si>
    <t>УП "Чуст туман йуллардан фойдаланиш"</t>
  </si>
  <si>
    <t>УП ПО "Тошиссиккуввати"</t>
  </si>
  <si>
    <t>Управление Охраны при ГУВД</t>
  </si>
  <si>
    <t>Урганжи МФЙ</t>
  </si>
  <si>
    <t>Урганч Туризм ва тадбиркорлик КХК</t>
  </si>
  <si>
    <t>Ургенч Давлат Университети</t>
  </si>
  <si>
    <t>Ургут туман МТБ</t>
  </si>
  <si>
    <t>Уринбоев Муродилжон Хомиджон угли</t>
  </si>
  <si>
    <t>Уринбоева Гулхаё Рахим кизи</t>
  </si>
  <si>
    <t>Урта тиббиёт ва доришунос ходимлари малакасини ошириш маркази</t>
  </si>
  <si>
    <t>УСД Навоий вилоят худудий булими</t>
  </si>
  <si>
    <t>Учкудук туман БТПЖ</t>
  </si>
  <si>
    <t>Учкудук туман Молия булими</t>
  </si>
  <si>
    <t>Учкудук туман СЭОМ</t>
  </si>
  <si>
    <t>Учкуприк тумани МТБ</t>
  </si>
  <si>
    <t>Учкургон Маданият булими</t>
  </si>
  <si>
    <t>Учкургон туман  ХТБ</t>
  </si>
  <si>
    <t>Учкургон туман ТТБ</t>
  </si>
  <si>
    <t>Ўзбекистон Давлат табиат музейи</t>
  </si>
  <si>
    <t>Ф/х "Abdigani Primbetov"</t>
  </si>
  <si>
    <t>Ф/х "Alawaddin"</t>
  </si>
  <si>
    <t>Ф/х "Alijon ota"</t>
  </si>
  <si>
    <t>Ф/х "Allot Golib Rahmon"</t>
  </si>
  <si>
    <t>Ф/х "And eco fruits"</t>
  </si>
  <si>
    <t>Ф/х "Asadbek Imkon Maks"</t>
  </si>
  <si>
    <t>Ф/х "Aylanmajar saxovati"</t>
  </si>
  <si>
    <t>Ф/х "Bahodir ijarachi"</t>
  </si>
  <si>
    <t>Ф/х "Baxodir agro madad"</t>
  </si>
  <si>
    <t>Ф/х "Baxt imkon rivoj chorvasi"</t>
  </si>
  <si>
    <t>Ф/х "Bek-Sultan"</t>
  </si>
  <si>
    <t>Ф/х "Boysun Bo'tabo'zlar"</t>
  </si>
  <si>
    <t>Ф/х "Chortok kamar soyi"</t>
  </si>
  <si>
    <t>Ф/х "Dah poly tex"</t>
  </si>
  <si>
    <t>Ф/х "Davron-Ismoil fayzi"</t>
  </si>
  <si>
    <t>Ф/х "Dilmuratov Nurzatbek"</t>
  </si>
  <si>
    <t>Ф/х "Dilmurod  Xushvaqtovich"</t>
  </si>
  <si>
    <t>Ф/х "Dilso'z Jasurbek"</t>
  </si>
  <si>
    <t>Ф/х "Donmas"</t>
  </si>
  <si>
    <t>Ф/х "Fayzli bog shabbodasi"</t>
  </si>
  <si>
    <t>Ф/х "Golden Triada "</t>
  </si>
  <si>
    <t>Ф/х "Gulchehra Sattorovna"</t>
  </si>
  <si>
    <t>Ф/х "Gulobod Asl"</t>
  </si>
  <si>
    <t>Ф/х "Gurlan Vohasi"</t>
  </si>
  <si>
    <t>Ф/х "Halim ota o'gillari"</t>
  </si>
  <si>
    <t>Ф/х "Hosil-Bayrami"</t>
  </si>
  <si>
    <t>Ф/х "Ikki chinor dalalari"</t>
  </si>
  <si>
    <t>Ф/х "Izomiddin"</t>
  </si>
  <si>
    <t>Ф/х "Jovoxir-Xomroqul"</t>
  </si>
  <si>
    <t>Ф/х "Juzibali oq qushlar"</t>
  </si>
  <si>
    <t>Ф/х "Korganbayev"</t>
  </si>
  <si>
    <t>Ф/х "Marmun saxovati"</t>
  </si>
  <si>
    <t>Ф/х "Mexr qo'rg'oni uzumzori"</t>
  </si>
  <si>
    <t>Ф/х "Mingchinor chashmasi"</t>
  </si>
  <si>
    <t>Ф/х "Mirshodjon Shaxnozabonu Mashhura"</t>
  </si>
  <si>
    <t>Ф/х "Mirshodlik Zainilobiddin"</t>
  </si>
  <si>
    <t>Ф/х "Muxlisa Asilbek zamini"</t>
  </si>
  <si>
    <t>Ф/х "Namunali-Bunyodbek-Asadbek"</t>
  </si>
  <si>
    <t>Ф/х "Naynavo nurli maskani"</t>
  </si>
  <si>
    <t>Ф/х "Nazarbek Mardonov boglari"</t>
  </si>
  <si>
    <t>Ф/х "Nazar-Omad-Ozod"</t>
  </si>
  <si>
    <t>Ф/х "New progress Angor"</t>
  </si>
  <si>
    <t>Ф/х "Norimmat Domkom"</t>
  </si>
  <si>
    <t>Ф/х "Omonboy Arazov"</t>
  </si>
  <si>
    <t>Ф/х "Ortayopli Quronboy qoshoq"</t>
  </si>
  <si>
    <t>Ф/х "Qayum Abdulaziz Ziyo"</t>
  </si>
  <si>
    <t>Ф/х "Qutlibek-qayipbekov"</t>
  </si>
  <si>
    <t>Ф/х "Sadullaev Jamshid nayman Xojeli"</t>
  </si>
  <si>
    <t>Ф/х "Sahovat"</t>
  </si>
  <si>
    <t>Ф/х "Sanobar Umrbek Madina"</t>
  </si>
  <si>
    <t>Ф/х "Shahlo-Nurali uzumzori"</t>
  </si>
  <si>
    <t>Ф/х "Shirin baliq ko'llari"</t>
  </si>
  <si>
    <t>Ф/х "Shirin Qurbaniyazova"</t>
  </si>
  <si>
    <t>Ф/х "Shukurullo Majidov"</t>
  </si>
  <si>
    <t>Ф/х "Sirdaryo irmogi"</t>
  </si>
  <si>
    <t>Ф/х "Sobir Kozim"</t>
  </si>
  <si>
    <t>Ф/х "Soporboy Avazjon"</t>
  </si>
  <si>
    <t>Ф/х "Suxrobbek Muminov"</t>
  </si>
  <si>
    <t>Ф/х "Turkiston G'allakori"</t>
  </si>
  <si>
    <t>Ф/х "Uchqun Tulqin"</t>
  </si>
  <si>
    <t>Ф/х "Ulugbek-Nodirbek Omad"</t>
  </si>
  <si>
    <t>Ф/х "Umidjon Bobojon Boburjon"</t>
  </si>
  <si>
    <t>Ф/х "Uzumchi Po'lat"</t>
  </si>
  <si>
    <t>Ф/х "Xisorak Ikrom bog'i"</t>
  </si>
  <si>
    <t>Ф/х "Yo'ldosh Maryam"</t>
  </si>
  <si>
    <t>Ф/х "Yuksalish"</t>
  </si>
  <si>
    <t>Ф/х "Zarafshon oq baliqlari"</t>
  </si>
  <si>
    <t>Ф/х "Абдуганихожи ота Абдурашид"</t>
  </si>
  <si>
    <t>Ф/х "Абдулвохид Рустамов"</t>
  </si>
  <si>
    <t>Ф/х "Абдурашид асл боги"</t>
  </si>
  <si>
    <t>Ф/х "Абдушариф богбон"</t>
  </si>
  <si>
    <t>Ф/х "Авазов Умбар"</t>
  </si>
  <si>
    <t>Ф/х "Азамат-Абдурайим карвони"</t>
  </si>
  <si>
    <t>Ф/х "Акобир Курбон"</t>
  </si>
  <si>
    <t>Ф/х "Анорбой Фахриддин"</t>
  </si>
  <si>
    <t>Ф/х "Асадбек Журакул чорва"</t>
  </si>
  <si>
    <t>Ф/х "Аскар Аброр Гуломжон"</t>
  </si>
  <si>
    <t>Ф/х "Ахмад хожи"</t>
  </si>
  <si>
    <t>Ф/х "Ахтам Анвар узумзори"</t>
  </si>
  <si>
    <t>Ф/х "Баликчи чорвадор"</t>
  </si>
  <si>
    <t>Ф/х "Бо-Зариф"</t>
  </si>
  <si>
    <t>Ф/х "Жуманазар Кувонч"</t>
  </si>
  <si>
    <t>Ф/х "Жуманазар Норбой угли"</t>
  </si>
  <si>
    <t>Ф/х "Заркайнар олмазори"</t>
  </si>
  <si>
    <t>Ф/х "Зокиров Исфандиёр Зафар агро"</t>
  </si>
  <si>
    <t>Ф/х "Иззат"</t>
  </si>
  <si>
    <t>Ф/х "Ирам ангез"</t>
  </si>
  <si>
    <t>Ф/х "Йудош"</t>
  </si>
  <si>
    <t>Ф/х "Йулдош Мажид"</t>
  </si>
  <si>
    <t>Ф/х "Козок Тожи"</t>
  </si>
  <si>
    <t>Ф/х "Комилахон"</t>
  </si>
  <si>
    <t>Ф/х "Комилжон ота Мамажонов"</t>
  </si>
  <si>
    <t>Ф/х "Коныратбай-Мехри"</t>
  </si>
  <si>
    <t>Ф/х "Кудратбой"</t>
  </si>
  <si>
    <t>Ф/х "Мамбет"</t>
  </si>
  <si>
    <t>Ф/х "Мамун"</t>
  </si>
  <si>
    <t>Ф/х "Маткарим угли Шариф"</t>
  </si>
  <si>
    <t>Ф/х "Машхура"</t>
  </si>
  <si>
    <t>Ф/х "Музаффарбек"</t>
  </si>
  <si>
    <t>Ф/х "Муллаба ота"</t>
  </si>
  <si>
    <t>Ф/х "Муродбобо"</t>
  </si>
  <si>
    <t>Ф/х "Навбахор агро омад"</t>
  </si>
  <si>
    <t>Ф/х "Назар"</t>
  </si>
  <si>
    <t>Ф/х "Ниёз"</t>
  </si>
  <si>
    <t>Ф/х "Нурулло обод чорва"</t>
  </si>
  <si>
    <t>Ф/х "Олим бобо Хаитов"</t>
  </si>
  <si>
    <t>Ф/х "Олтиарик Зебо замини"</t>
  </si>
  <si>
    <t>Ф/х "Пахтакор"</t>
  </si>
  <si>
    <t>Ф/х "Ражаб-Расул-Фаровон"</t>
  </si>
  <si>
    <t>Ф/х "Раймбек"</t>
  </si>
  <si>
    <t>Ф/х "Рашидхон Исматов"</t>
  </si>
  <si>
    <t>Ф/х "Ризо-Шех Шухрат"</t>
  </si>
  <si>
    <t>Ф/х "Саидмуродова Солия"</t>
  </si>
  <si>
    <t>Ф/х "Солижонобод балик кули"</t>
  </si>
  <si>
    <t>Ф/х "Солижонов Хаетжон Рустамович"</t>
  </si>
  <si>
    <t>Ф/х "Тожибоев Ахмадбек даласи"</t>
  </si>
  <si>
    <t>Ф/х "Тошбоев Яхшибой"</t>
  </si>
  <si>
    <t>Ф/х "Тошлок файз ишонч"</t>
  </si>
  <si>
    <t>Ф/х "Тошмуродов Полвонзода"</t>
  </si>
  <si>
    <t>Ф/х "Узаков Маматкул"</t>
  </si>
  <si>
    <t>Ф/х "Урикзор чорваси"</t>
  </si>
  <si>
    <t>Ф/х "Уста Муроджон чорваси"</t>
  </si>
  <si>
    <t>Ф/х "Хидоят Кобилович"</t>
  </si>
  <si>
    <t>Ф/х "Чинобод дала саховати"</t>
  </si>
  <si>
    <t>Ф/х "Шавкат Шерзод"</t>
  </si>
  <si>
    <t>Ф/х "Шарипов Фуркат"</t>
  </si>
  <si>
    <t>Ф/х "Шаханд Аъзамий"</t>
  </si>
  <si>
    <t>Ф/х "Шоди-ота"</t>
  </si>
  <si>
    <t>Ф/х "Шойимов Олпомиш"</t>
  </si>
  <si>
    <t>Ф/х "Шохдехкон"</t>
  </si>
  <si>
    <t>Ф/х "Шохимардон Сарчашмаси"</t>
  </si>
  <si>
    <t>Фаргона вилоят 86-ММИ</t>
  </si>
  <si>
    <t>Фаргона вилоят Юридик коллежи касаба уюшма кумитаси</t>
  </si>
  <si>
    <t>Фаргона Дизинфекция Станцияси</t>
  </si>
  <si>
    <t>Фаргона ПИ академик лицейи</t>
  </si>
  <si>
    <t>Фаргона ТЙХТФПК</t>
  </si>
  <si>
    <t>Фаргона шахар Тиббиёт бирлашмаси</t>
  </si>
  <si>
    <t>ФарДУ академик лицейи</t>
  </si>
  <si>
    <t>Ферганский Государственный университет</t>
  </si>
  <si>
    <t>Филиал "Дархан" ЧАБ "Трастбанк"</t>
  </si>
  <si>
    <t>Фирма "Сохибкирон"</t>
  </si>
  <si>
    <t>Фирма "Шифо"</t>
  </si>
  <si>
    <t>ФКБИЗ ИИЧЛ Илмий бирлашма</t>
  </si>
  <si>
    <t>ХАБ "Трастбанк"</t>
  </si>
  <si>
    <t>ХАБ "Трастбанк" Наманган филиали</t>
  </si>
  <si>
    <t>Хазрати Билол жомеъ масжиди</t>
  </si>
  <si>
    <t>Хазратов Боходир Бахриддин угли</t>
  </si>
  <si>
    <t>Хайдаров Хусниддин Мухиддинович</t>
  </si>
  <si>
    <t>Хамрокулов Махмуд Гофуржонович</t>
  </si>
  <si>
    <t>Хасанов Азиз Хайруллоевич</t>
  </si>
  <si>
    <t>Хасанов Бекзод Султон угли</t>
  </si>
  <si>
    <t>Хасанов Бунёд Хайдарович</t>
  </si>
  <si>
    <t>Хасанов Ихтиёр Ботирович</t>
  </si>
  <si>
    <t>ХАТБ "Универсалбанк"</t>
  </si>
  <si>
    <t>Хатирчи Пилла хазинаси</t>
  </si>
  <si>
    <t>Хатирчи ТЙХПТФК</t>
  </si>
  <si>
    <t>Хива "Мурувват" уйи</t>
  </si>
  <si>
    <t>Хива иктисодиёт ва сервис КХК</t>
  </si>
  <si>
    <t>Хива кишлок хужалик КХК</t>
  </si>
  <si>
    <t>Хива тиббиёт коллежи</t>
  </si>
  <si>
    <t>Хива туман кишлок хужалиги булими</t>
  </si>
  <si>
    <t>Хива туман тиббиет бирлашмаси</t>
  </si>
  <si>
    <t>Хива шахар МТБ</t>
  </si>
  <si>
    <t>Хива шахар ОМСТБДИ мактаб-интернат</t>
  </si>
  <si>
    <t>Хива шахар СЭОМ</t>
  </si>
  <si>
    <t>Хива шахар Тиббиёт бирлашмаси</t>
  </si>
  <si>
    <t>Хисоботни юритиш маркази касаба уюшмаси</t>
  </si>
  <si>
    <t>ХК "Когон Мухаммад Абди"</t>
  </si>
  <si>
    <t>Ховос тармок СЭС</t>
  </si>
  <si>
    <t>Ховос ТЙХПТФК</t>
  </si>
  <si>
    <t>Ховос Транспорт КХК</t>
  </si>
  <si>
    <t>Хожиакбаров Бунёдбек Иномович</t>
  </si>
  <si>
    <t>Хожиматов Равшанбек Расулжонович</t>
  </si>
  <si>
    <t>Хокимият</t>
  </si>
  <si>
    <t>Хокимият г.Нукус</t>
  </si>
  <si>
    <t>Холбаев Нодирбек Алиевич</t>
  </si>
  <si>
    <t>Холмирзаев Сидикжон Муталиевич</t>
  </si>
  <si>
    <t>Хонобод шахар ахборот-кутубхона маркази</t>
  </si>
  <si>
    <t>Хоразм вилоят Давлат кукирчок театри</t>
  </si>
  <si>
    <t>ХТ Ибадуллаев Элбрус Шокиржон угли</t>
  </si>
  <si>
    <t>Хужаева Махфурат Элмуратовна</t>
  </si>
  <si>
    <t>Хужайли тиббиёт коллежи</t>
  </si>
  <si>
    <t>Хужалик хисобидаги архив</t>
  </si>
  <si>
    <t>Хусусий дорихона "Жахонгир"</t>
  </si>
  <si>
    <t>Хусусий дорихона "Элшод"</t>
  </si>
  <si>
    <t>Хусусий Шурчи бош бекати корхонаси</t>
  </si>
  <si>
    <t>Центр "Офис учун хамма нарса"</t>
  </si>
  <si>
    <t>Центр социальных исследований "Ekspert-Fikri"</t>
  </si>
  <si>
    <t>Центральная многопрофильная поликлиника</t>
  </si>
  <si>
    <t>ЧАБ "Трастбанк"</t>
  </si>
  <si>
    <t>ЧАБ "Трастбанк" Карши филиали</t>
  </si>
  <si>
    <t>ЧАБ "Трастбанк" Фаргона филиали</t>
  </si>
  <si>
    <t>ЧАБ "Универсал банк" Бувайда ф-ли</t>
  </si>
  <si>
    <t>Частная биолабаратория "Abbos Fayzullaevich"</t>
  </si>
  <si>
    <t>Черенкова Л.И.</t>
  </si>
  <si>
    <t>Чимбой 3-сонли РТСККК</t>
  </si>
  <si>
    <t>Чимбой Давлат урмон хужалиги</t>
  </si>
  <si>
    <t>Чимбой тумани Ф/х да бухгалтерия хисоби ва хисоботини юритиш маркази</t>
  </si>
  <si>
    <t>Чиназский райком профсоюза работников культуры</t>
  </si>
  <si>
    <t>ЧМП "Мархамат"</t>
  </si>
  <si>
    <t>ЧНПЦ "Антариес"</t>
  </si>
  <si>
    <t>ЧП " Гулхан  Шокир "</t>
  </si>
  <si>
    <t>ЧП "AB group system"</t>
  </si>
  <si>
    <t>ЧП "Abdulvosit Al Soxiy"</t>
  </si>
  <si>
    <t>ЧП "Abubakir Mdf  Eshiklari"</t>
  </si>
  <si>
    <t>ЧП "Afrosiyob"</t>
  </si>
  <si>
    <t>ЧП "AGC engineering ING"</t>
  </si>
  <si>
    <t>ЧП "Aliqul Qobilov"</t>
  </si>
  <si>
    <t>ЧП "Art keshrud"</t>
  </si>
  <si>
    <t>ЧП "Best plyus servis"</t>
  </si>
  <si>
    <t>ЧП "Chashma-darmon"</t>
  </si>
  <si>
    <t>ЧП "Chester"</t>
  </si>
  <si>
    <t>ЧП "Chimyon omadi"</t>
  </si>
  <si>
    <t>ЧП "Chinor somsa"</t>
  </si>
  <si>
    <t>ЧП "Dj Bek"</t>
  </si>
  <si>
    <t>ЧП "Doktor Zufarov fayz"</t>
  </si>
  <si>
    <t>ЧП "Fahr nur servis"</t>
  </si>
  <si>
    <t>ЧП "Farrux Azizbek stroy market"</t>
  </si>
  <si>
    <t>ЧП "Full account servise"</t>
  </si>
  <si>
    <t>ЧП "Great belt"</t>
  </si>
  <si>
    <t>ЧП "Hi tech food trade"</t>
  </si>
  <si>
    <t>ЧП "Ibragimov Xusan Nasirovich"</t>
  </si>
  <si>
    <t>ЧП "Ice Angel"</t>
  </si>
  <si>
    <t>ЧП "Ilxom dil"</t>
  </si>
  <si>
    <t>ЧП "Jahongir davr qurilish servis"</t>
  </si>
  <si>
    <t>ЧП "Karmana Telekom invest"</t>
  </si>
  <si>
    <t>ЧП "Kokand Plus Medikal Servis"</t>
  </si>
  <si>
    <t>ЧП "Lider electro light"</t>
  </si>
  <si>
    <t>ЧП "Lorafon"</t>
  </si>
  <si>
    <t>ЧП "Mehriniso-Mohir"</t>
  </si>
  <si>
    <t>ЧП "Muxammad kardio-terapiya"</t>
  </si>
  <si>
    <t>ЧП "Nastarin mega star"</t>
  </si>
  <si>
    <t>ЧП "Nodir Diyor nur servis"</t>
  </si>
  <si>
    <t>ЧП "Nurjahon parranda savdo"</t>
  </si>
  <si>
    <t>ЧП "Nurli Arg'umoq"</t>
  </si>
  <si>
    <t>ЧП "Oltin sut shifo"</t>
  </si>
  <si>
    <t>ЧП "Prometey It Group"</t>
  </si>
  <si>
    <t>ЧП "Rivoj nihol"</t>
  </si>
  <si>
    <t>ЧП "Russo-Balt-Az-Stroy"</t>
  </si>
  <si>
    <t>ЧП "Sagin Jelke"</t>
  </si>
  <si>
    <t>ЧП "Samamed Isafarm"</t>
  </si>
  <si>
    <t>ЧП "Samarkand serena pharma"</t>
  </si>
  <si>
    <t>ЧП "Sanjarbek oziq ovqat markazi"</t>
  </si>
  <si>
    <t>ЧП "Sardor avto invest"</t>
  </si>
  <si>
    <t>ЧП "Saxovat ziyo savdo"</t>
  </si>
  <si>
    <t>ЧП "Sharq progress servis"</t>
  </si>
  <si>
    <t>ЧП "Sherobod Buxoro yo'llari"</t>
  </si>
  <si>
    <t>ЧП "Sherzod hamkor vet"</t>
  </si>
  <si>
    <t>ЧП "SHIFT LIFT"</t>
  </si>
  <si>
    <t>ЧП "Shokirbek stroy-dom"</t>
  </si>
  <si>
    <t>ЧП "Shox-Meron-Farzona"</t>
  </si>
  <si>
    <t>ЧП "Shukrulloh taraqqiyoti"</t>
  </si>
  <si>
    <t>ЧП "Silver Star Lyuks"</t>
  </si>
  <si>
    <t>ЧП "Stroy vektor plus"</t>
  </si>
  <si>
    <t>ЧП "Temurmalik kelajagi"</t>
  </si>
  <si>
    <t>ЧП "Tez kurulish"</t>
  </si>
  <si>
    <t>ЧП "United Distribution"</t>
  </si>
  <si>
    <t>ЧП "Uzmed trade"</t>
  </si>
  <si>
    <t>ЧП "Xoji ona-2019"</t>
  </si>
  <si>
    <t>ЧП "Zirabuloq ziyo"</t>
  </si>
  <si>
    <t>ЧП "Адолат-Дилдора "</t>
  </si>
  <si>
    <t>ЧП "Анис"</t>
  </si>
  <si>
    <t>ЧП "Асл монтаж экспресс"</t>
  </si>
  <si>
    <t>ЧП "Бойсун олтин канот"</t>
  </si>
  <si>
    <t>ЧП "Бунёдкор кушон курилиш"</t>
  </si>
  <si>
    <t>ЧП "Гиждувон машхураси"</t>
  </si>
  <si>
    <t>ЧП "Даулетбаев Науриз"</t>
  </si>
  <si>
    <t>ЧП "Жавлон"</t>
  </si>
  <si>
    <t>ЧП "Жануб фидойилари"</t>
  </si>
  <si>
    <t>ЧП "Жумакул кизи Хайитгул"</t>
  </si>
  <si>
    <t>ЧП "Зарафшан ЭКО"</t>
  </si>
  <si>
    <t>ЧП "Ибодулло Идрисбек"</t>
  </si>
  <si>
    <t>ЧП "Кармана Билур"</t>
  </si>
  <si>
    <t>ЧП "Кегейли Азамат"</t>
  </si>
  <si>
    <t>ЧП "Мансурбек Холметов"</t>
  </si>
  <si>
    <t>ЧП "Машал-гишт-тош"</t>
  </si>
  <si>
    <t>ЧП "Нусрат Лобар кумак файзи"</t>
  </si>
  <si>
    <t>ЧП "Окгул жозибаси"</t>
  </si>
  <si>
    <t>ЧП "Прогресс плюс"</t>
  </si>
  <si>
    <t>ЧП "Стимул-резонанс"</t>
  </si>
  <si>
    <t>ЧП "Тибтаъминот"</t>
  </si>
  <si>
    <t>ЧП "Тошлок зоовет файз"</t>
  </si>
  <si>
    <t>ЧП "Феруза Зебо Фаришта"</t>
  </si>
  <si>
    <t>ЧП "Фозил"</t>
  </si>
  <si>
    <t>ЧП "Фуркат-Ш"</t>
  </si>
  <si>
    <t>ЧП "Халил-Шахноза-Азимбек"</t>
  </si>
  <si>
    <t>ЧП "Хива Алибек сервис"</t>
  </si>
  <si>
    <t>ЧП "Хива Полвон газ"</t>
  </si>
  <si>
    <t>ЧП "Хурлиман"</t>
  </si>
  <si>
    <t>ЧП "Центр муниципальной экономики и инжиниринга"</t>
  </si>
  <si>
    <t>ЧП "Экспресс сагбон"</t>
  </si>
  <si>
    <t>ЧП Эшанов Акбар Розымович</t>
  </si>
  <si>
    <t>Чуст туман Агросервис МТП</t>
  </si>
  <si>
    <t>Чуст туман ХТБ</t>
  </si>
  <si>
    <t>ЧФ "Anorboy-Rahmatulla-Xudoyberdi"</t>
  </si>
  <si>
    <t>ЧФ "Az-Xo'ja"</t>
  </si>
  <si>
    <t>ЧФ "Ашраф"</t>
  </si>
  <si>
    <t>ЧФ "Бекмухаммад"</t>
  </si>
  <si>
    <t>ЧФ "Доктор Равшан Хайитбой"</t>
  </si>
  <si>
    <t>ЧФ "Зиё угли Уктам"</t>
  </si>
  <si>
    <t>ЧФ "Лазер анд"</t>
  </si>
  <si>
    <t>ЧФ "Файз"</t>
  </si>
  <si>
    <t>ЧФ "Шухратжон"</t>
  </si>
  <si>
    <t>Шадыматов С.Т.</t>
  </si>
  <si>
    <t>Шакиров Ринат Гавазович</t>
  </si>
  <si>
    <t>Шахрисабз Агросаноат КХК</t>
  </si>
  <si>
    <t>Шахрисабз шахар тиббиёт бирлашмаси</t>
  </si>
  <si>
    <t>Шахрисабз шахар ХТБ</t>
  </si>
  <si>
    <t>Шерабад туман "СЭОМ"</t>
  </si>
  <si>
    <t>Шеробод тумани тиббиёт коллежи</t>
  </si>
  <si>
    <t>Ширин шахар Ободонлаштириш бошкармаси</t>
  </si>
  <si>
    <t>Ширин Энергетика ва маиший хизмат КХК</t>
  </si>
  <si>
    <t>Ширинов Ж.Ш.</t>
  </si>
  <si>
    <t>Школа №1</t>
  </si>
  <si>
    <t>Школа №13</t>
  </si>
  <si>
    <t>Школа №14</t>
  </si>
  <si>
    <t>Школа №16</t>
  </si>
  <si>
    <t>Школа №23</t>
  </si>
  <si>
    <t>Школа №38</t>
  </si>
  <si>
    <t>Школа №53</t>
  </si>
  <si>
    <t>Школа №55</t>
  </si>
  <si>
    <t>Школа №57</t>
  </si>
  <si>
    <t>Школа-интернат №70</t>
  </si>
  <si>
    <t>Шкрет М.А.</t>
  </si>
  <si>
    <t>Шодлик Шодиёр чорвачилик Ф/х</t>
  </si>
  <si>
    <t>Шоличилик илмий тадкикот институти</t>
  </si>
  <si>
    <t>Шортанбай ауыл хожалык КХК</t>
  </si>
  <si>
    <t>Шурчи туман МТБ</t>
  </si>
  <si>
    <t>Шурчи туман Хокимлиги</t>
  </si>
  <si>
    <t>Шымбай райони абаданластырыу баскармасы</t>
  </si>
  <si>
    <t>Шымбай районы фермерлар кенеси</t>
  </si>
  <si>
    <t>Шымбай РМО</t>
  </si>
  <si>
    <t>Эгамов Рахматилла Миролимович</t>
  </si>
  <si>
    <t>Экономика турмыс хизмати  КХК</t>
  </si>
  <si>
    <t>Элликкалъа тумани Халк таълим МФМТТ ва ТЭ булими</t>
  </si>
  <si>
    <t>Эркинов Алишер Гофур угли</t>
  </si>
  <si>
    <t>Юлдашев Дилшод Давлатбой угли</t>
  </si>
  <si>
    <t>Юлдашев З.Т.</t>
  </si>
  <si>
    <t>Юлдашева Дилдорахон Ортикбоевна</t>
  </si>
  <si>
    <t>Юрак касалликлар диспансери</t>
  </si>
  <si>
    <t>Юсупов Фахриддин Аминович</t>
  </si>
  <si>
    <t>Юсупова Маргуба Исломовна</t>
  </si>
  <si>
    <t>Янгиарик туман ХТБ</t>
  </si>
  <si>
    <t>Янгиарык пахта тозалаш ОТАЖ</t>
  </si>
  <si>
    <t>Янгибазар ПБ</t>
  </si>
  <si>
    <t>Янгибозор туман фермерлар кенгаши</t>
  </si>
  <si>
    <t>Янгиер туманлараро "Агрокимёхимоя"</t>
  </si>
  <si>
    <t>Янгиер шахар Тиббиёт бирлашмаси</t>
  </si>
  <si>
    <t>ЯТ Аллабергенова Дилдора Бахтиёровна</t>
  </si>
  <si>
    <t>ЯТ Розумбетова Мехринисо Камилжановна</t>
  </si>
  <si>
    <t>ЯТ Сабурова Барно Ягабаевна</t>
  </si>
  <si>
    <t>ЯТ Солиев Додахон Абдуллоевич</t>
  </si>
  <si>
    <t>ЯТ Шукуров Фирдавсжон Алишерович</t>
  </si>
  <si>
    <t>ЯТТ "Doniyev Tavakal Vohid ugli"</t>
  </si>
  <si>
    <t>ЯТТ "Шомуродов Камол Жура угли"</t>
  </si>
  <si>
    <t>ЯТТ Абдужаббаров Шухрат Шакирович</t>
  </si>
  <si>
    <t>ЯТТ Абдуллаева Дилрабо Шамуратовна</t>
  </si>
  <si>
    <t>ЯТТ Аразмедова Овадан Аманмурат кызы</t>
  </si>
  <si>
    <t>ЯТТ Ахмедов Дилмурод Васпиддинович</t>
  </si>
  <si>
    <t>ЯТТ Бердикулов Сардор Юсупович</t>
  </si>
  <si>
    <t>ЯТТ Бозарова Мамлакат Менглиевна</t>
  </si>
  <si>
    <t>ЯТТ Болтаева Гулшан</t>
  </si>
  <si>
    <t>ЯТТ БурановУмиджон Холматович</t>
  </si>
  <si>
    <t>ЯТТ Гаибназаров Собиржон Баходиржонович</t>
  </si>
  <si>
    <t>ЯТТ Комилов Абдулло Алишер угли</t>
  </si>
  <si>
    <t>ЯТТ Мардонов Кахрамон Панжиевич</t>
  </si>
  <si>
    <t>ЯТТ Нарзиев Суннат Худайбердиевич</t>
  </si>
  <si>
    <t>ЯТТ Омонов Гуломжон Турсинович</t>
  </si>
  <si>
    <t>ЯТТ Рахимов Авазбек Убайдуллаевич</t>
  </si>
  <si>
    <t>ЯТТ Сухбатиллаев Олимжон Нодиржон угли</t>
  </si>
  <si>
    <t>ЯТТ Ташметов Азам Рузматович</t>
  </si>
  <si>
    <t>ЯТТ Туракулов Равшанбек Улугбек угли</t>
  </si>
  <si>
    <t>ЯТТ Турсунбоев Жасурбек Ботир угли</t>
  </si>
  <si>
    <t>ЯТТ Улмасова Камолахон Раимжон кизи</t>
  </si>
  <si>
    <t>ЯТТ Хайдарова Шохиста Нуриддиновна</t>
  </si>
  <si>
    <t>ЯТТ Худаева Ойдин Бобокуловна</t>
  </si>
  <si>
    <t>ЯТТ Эргашова Хилола Азамат кизи</t>
  </si>
  <si>
    <t>ЯТТ Эшмуродов Каландар Шарипович</t>
  </si>
  <si>
    <t>ЯТТ Юсупова Барно Абдуллаевна</t>
  </si>
  <si>
    <t>5.2.1.</t>
  </si>
  <si>
    <t>6.</t>
  </si>
  <si>
    <t>Руководитель</t>
  </si>
  <si>
    <t>______________________</t>
  </si>
  <si>
    <t>Бегалов Б.А.</t>
  </si>
  <si>
    <t>М.П.</t>
  </si>
  <si>
    <t>Главный бухгалтер</t>
  </si>
  <si>
    <t>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</si>
</sst>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\ _₽_-;\-* #,##0.0\ _₽_-;_-* &quot;-&quot;??\ _₽_-;_-@_-"/>
    <numFmt numFmtId="166" formatCode="_(* #,##0.00_);_(* \(#,##0.00\);_(* &quot;-&quot;??_);_(@_)"/>
    <numFmt numFmtId="167" formatCode="_-* #,##0.00_р_._-;\-* #,##0.00_р_._-;_-* &quot;-&quot;??_р_._-;_-@_-"/>
    <numFmt numFmtId="168" formatCode="[$$-409]#,##0.00"/>
    <numFmt numFmtId="169" formatCode="#,##0.0"/>
    <numFmt numFmtId="170" formatCode="0.0"/>
    <numFmt numFmtId="171" formatCode="0&quot;.&quot;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b/>
      <sz val="16"/>
      <color theme="1"/>
      <name val="Arial"/>
      <family val="2"/>
      <charset val="204"/>
    </font>
    <font>
      <b/>
      <sz val="16"/>
      <name val="Arial"/>
      <family val="2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/>
    <xf numFmtId="0" fontId="9" fillId="0" borderId="0"/>
    <xf numFmtId="0" fontId="17" fillId="0" borderId="0" applyNumberFormat="0" applyFill="0" applyBorder="0" applyAlignment="0" applyProtection="0"/>
  </cellStyleXfs>
  <cellXfs count="191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1"/>
    </xf>
    <xf numFmtId="0" fontId="7" fillId="0" borderId="3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1" fillId="0" borderId="9" xfId="0" applyFont="1" applyBorder="1"/>
    <xf numFmtId="0" fontId="3" fillId="0" borderId="8" xfId="0" applyFont="1" applyBorder="1" applyAlignment="1">
      <alignment horizontal="center"/>
    </xf>
    <xf numFmtId="165" fontId="1" fillId="2" borderId="1" xfId="1" applyNumberFormat="1" applyFont="1" applyFill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165" fontId="1" fillId="2" borderId="6" xfId="1" applyNumberFormat="1" applyFont="1" applyFill="1" applyBorder="1" applyAlignment="1">
      <alignment horizontal="center" vertical="center" wrapText="1"/>
    </xf>
    <xf numFmtId="165" fontId="1" fillId="2" borderId="1" xfId="1" applyNumberFormat="1" applyFont="1" applyFill="1" applyBorder="1" applyAlignment="1">
      <alignment vertical="center" wrapText="1"/>
    </xf>
    <xf numFmtId="165" fontId="3" fillId="2" borderId="8" xfId="0" applyNumberFormat="1" applyFont="1" applyFill="1" applyBorder="1"/>
    <xf numFmtId="0" fontId="10" fillId="0" borderId="0" xfId="3" applyFont="1" applyFill="1" applyAlignment="1">
      <alignment horizontal="center" wrapText="1"/>
    </xf>
    <xf numFmtId="0" fontId="11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2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11" fillId="0" borderId="0" xfId="0" applyFont="1" applyFill="1"/>
    <xf numFmtId="4" fontId="10" fillId="0" borderId="14" xfId="0" applyNumberFormat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 wrapText="1"/>
    </xf>
    <xf numFmtId="166" fontId="10" fillId="0" borderId="1" xfId="1" applyNumberFormat="1" applyFont="1" applyFill="1" applyBorder="1" applyAlignment="1">
      <alignment horizontal="right" vertical="center"/>
    </xf>
    <xf numFmtId="0" fontId="11" fillId="0" borderId="19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 wrapText="1"/>
    </xf>
    <xf numFmtId="166" fontId="11" fillId="0" borderId="9" xfId="1" applyNumberFormat="1" applyFont="1" applyFill="1" applyBorder="1" applyAlignment="1">
      <alignment horizontal="right" vertical="center"/>
    </xf>
    <xf numFmtId="166" fontId="11" fillId="0" borderId="1" xfId="1" applyNumberFormat="1" applyFont="1" applyFill="1" applyBorder="1" applyAlignment="1">
      <alignment horizontal="right" vertical="center"/>
    </xf>
    <xf numFmtId="166" fontId="11" fillId="0" borderId="21" xfId="1" applyNumberFormat="1" applyFont="1" applyFill="1" applyBorder="1" applyAlignment="1">
      <alignment horizontal="right" vertical="center"/>
    </xf>
    <xf numFmtId="0" fontId="10" fillId="0" borderId="0" xfId="0" applyFont="1" applyFill="1"/>
    <xf numFmtId="0" fontId="13" fillId="0" borderId="1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center"/>
    </xf>
    <xf numFmtId="16" fontId="11" fillId="0" borderId="19" xfId="0" applyNumberFormat="1" applyFont="1" applyFill="1" applyBorder="1" applyAlignment="1">
      <alignment horizontal="center"/>
    </xf>
    <xf numFmtId="166" fontId="10" fillId="3" borderId="1" xfId="1" applyNumberFormat="1" applyFont="1" applyFill="1" applyBorder="1" applyAlignment="1">
      <alignment horizontal="right" vertical="center"/>
    </xf>
    <xf numFmtId="166" fontId="11" fillId="3" borderId="1" xfId="1" applyNumberFormat="1" applyFont="1" applyFill="1" applyBorder="1" applyAlignment="1">
      <alignment horizontal="right" vertical="center"/>
    </xf>
    <xf numFmtId="0" fontId="11" fillId="3" borderId="0" xfId="0" applyFont="1" applyFill="1"/>
    <xf numFmtId="0" fontId="11" fillId="0" borderId="23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left" vertical="center" wrapText="1"/>
    </xf>
    <xf numFmtId="166" fontId="10" fillId="0" borderId="24" xfId="1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/>
    </xf>
    <xf numFmtId="167" fontId="11" fillId="0" borderId="0" xfId="0" applyNumberFormat="1" applyFont="1" applyFill="1"/>
    <xf numFmtId="4" fontId="11" fillId="0" borderId="0" xfId="0" applyNumberFormat="1" applyFont="1" applyFill="1" applyAlignment="1">
      <alignment horizontal="right"/>
    </xf>
    <xf numFmtId="0" fontId="10" fillId="0" borderId="0" xfId="4" applyFont="1" applyFill="1" applyBorder="1" applyAlignment="1">
      <alignment horizontal="left" vertical="center" wrapText="1"/>
    </xf>
    <xf numFmtId="167" fontId="10" fillId="0" borderId="11" xfId="4" applyNumberFormat="1" applyFont="1" applyFill="1" applyBorder="1" applyAlignment="1">
      <alignment horizontal="center" vertical="center" wrapText="1"/>
    </xf>
    <xf numFmtId="0" fontId="10" fillId="0" borderId="11" xfId="4" applyFont="1" applyFill="1" applyBorder="1" applyAlignment="1">
      <alignment horizontal="center" vertical="center" wrapText="1"/>
    </xf>
    <xf numFmtId="0" fontId="11" fillId="0" borderId="0" xfId="3" applyFont="1" applyFill="1" applyAlignment="1">
      <alignment horizontal="right"/>
    </xf>
    <xf numFmtId="0" fontId="15" fillId="0" borderId="25" xfId="4" applyFont="1" applyFill="1" applyBorder="1" applyAlignment="1">
      <alignment horizontal="center" vertical="center" wrapText="1"/>
    </xf>
    <xf numFmtId="43" fontId="15" fillId="0" borderId="25" xfId="4" applyNumberFormat="1" applyFont="1" applyFill="1" applyBorder="1" applyAlignment="1">
      <alignment horizontal="center" vertical="center" wrapText="1"/>
    </xf>
    <xf numFmtId="0" fontId="11" fillId="0" borderId="0" xfId="4" applyFont="1" applyFill="1" applyAlignment="1">
      <alignment horizontal="center" vertical="center" wrapText="1"/>
    </xf>
    <xf numFmtId="43" fontId="11" fillId="0" borderId="0" xfId="4" applyNumberFormat="1" applyFont="1" applyFill="1" applyAlignment="1">
      <alignment horizontal="center" vertical="center" wrapText="1"/>
    </xf>
    <xf numFmtId="0" fontId="11" fillId="0" borderId="11" xfId="4" applyFont="1" applyFill="1" applyBorder="1" applyAlignment="1">
      <alignment horizontal="center" vertical="center" wrapText="1"/>
    </xf>
    <xf numFmtId="43" fontId="11" fillId="0" borderId="11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 wrapText="1"/>
    </xf>
    <xf numFmtId="168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3" fontId="0" fillId="0" borderId="0" xfId="1" applyFont="1"/>
    <xf numFmtId="0" fontId="19" fillId="0" borderId="0" xfId="0" applyFont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69" fontId="19" fillId="0" borderId="1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169" fontId="19" fillId="0" borderId="6" xfId="0" applyNumberFormat="1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169" fontId="18" fillId="0" borderId="27" xfId="0" applyNumberFormat="1" applyFont="1" applyBorder="1" applyAlignment="1">
      <alignment horizontal="center" vertical="center" wrapText="1"/>
    </xf>
    <xf numFmtId="0" fontId="21" fillId="0" borderId="0" xfId="0" applyFont="1"/>
    <xf numFmtId="0" fontId="11" fillId="0" borderId="0" xfId="0" applyFont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0" applyFont="1" applyBorder="1"/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top" wrapText="1" indent="1"/>
    </xf>
    <xf numFmtId="0" fontId="23" fillId="0" borderId="0" xfId="0" applyFont="1"/>
    <xf numFmtId="0" fontId="23" fillId="0" borderId="0" xfId="0" applyFont="1" applyBorder="1"/>
    <xf numFmtId="0" fontId="0" fillId="0" borderId="0" xfId="0" applyBorder="1"/>
    <xf numFmtId="43" fontId="19" fillId="0" borderId="0" xfId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43" fontId="19" fillId="0" borderId="1" xfId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9" fontId="18" fillId="0" borderId="1" xfId="0" applyNumberFormat="1" applyFont="1" applyBorder="1" applyAlignment="1">
      <alignment horizontal="center" vertical="center" wrapText="1"/>
    </xf>
    <xf numFmtId="43" fontId="24" fillId="0" borderId="1" xfId="1" applyFont="1" applyBorder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/>
    <xf numFmtId="0" fontId="15" fillId="0" borderId="0" xfId="0" applyFont="1" applyAlignment="1">
      <alignment horizontal="centerContinuous" vertical="center" wrapText="1"/>
    </xf>
    <xf numFmtId="0" fontId="15" fillId="0" borderId="0" xfId="0" applyFont="1" applyAlignment="1">
      <alignment horizontal="centerContinuous" vertical="center"/>
    </xf>
    <xf numFmtId="0" fontId="26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7" fillId="0" borderId="0" xfId="0" applyFont="1" applyAlignment="1"/>
    <xf numFmtId="0" fontId="27" fillId="0" borderId="0" xfId="0" applyFont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0" fontId="28" fillId="0" borderId="0" xfId="0" applyFont="1" applyAlignment="1"/>
    <xf numFmtId="0" fontId="15" fillId="0" borderId="11" xfId="0" applyFont="1" applyBorder="1" applyAlignment="1"/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29" fillId="0" borderId="0" xfId="0" applyFont="1" applyAlignment="1"/>
    <xf numFmtId="0" fontId="29" fillId="0" borderId="0" xfId="0" applyFont="1" applyAlignment="1">
      <alignment wrapText="1"/>
    </xf>
    <xf numFmtId="0" fontId="29" fillId="0" borderId="28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Continuous" vertical="center" wrapText="1"/>
    </xf>
    <xf numFmtId="0" fontId="29" fillId="0" borderId="7" xfId="0" applyFont="1" applyBorder="1" applyAlignment="1">
      <alignment horizontal="centerContinuous" vertical="center" wrapText="1"/>
    </xf>
    <xf numFmtId="0" fontId="29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0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3" xfId="0" applyBorder="1" applyAlignment="1">
      <alignment horizontal="center" vertical="center"/>
    </xf>
    <xf numFmtId="0" fontId="14" fillId="0" borderId="31" xfId="0" applyFont="1" applyBorder="1" applyAlignment="1">
      <alignment horizontal="centerContinuous"/>
    </xf>
    <xf numFmtId="0" fontId="0" fillId="0" borderId="30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15" fillId="0" borderId="4" xfId="0" applyFont="1" applyBorder="1" applyAlignment="1">
      <alignment horizontal="center" vertical="center"/>
    </xf>
    <xf numFmtId="170" fontId="30" fillId="0" borderId="3" xfId="0" applyNumberFormat="1" applyFont="1" applyBorder="1" applyAlignment="1">
      <alignment horizontal="right"/>
    </xf>
    <xf numFmtId="0" fontId="0" fillId="0" borderId="3" xfId="0" applyBorder="1" applyAlignment="1"/>
    <xf numFmtId="0" fontId="30" fillId="0" borderId="3" xfId="0" applyFont="1" applyBorder="1" applyAlignment="1">
      <alignment horizontal="right"/>
    </xf>
    <xf numFmtId="171" fontId="15" fillId="0" borderId="32" xfId="0" applyNumberFormat="1" applyFont="1" applyBorder="1" applyAlignment="1">
      <alignment horizontal="right"/>
    </xf>
    <xf numFmtId="170" fontId="15" fillId="0" borderId="34" xfId="0" applyNumberFormat="1" applyFont="1" applyBorder="1" applyAlignment="1">
      <alignment horizontal="right"/>
    </xf>
    <xf numFmtId="0" fontId="15" fillId="0" borderId="34" xfId="0" applyFont="1" applyBorder="1" applyAlignment="1">
      <alignment horizontal="right"/>
    </xf>
    <xf numFmtId="0" fontId="0" fillId="0" borderId="34" xfId="0" applyBorder="1" applyAlignment="1">
      <alignment horizontal="right"/>
    </xf>
    <xf numFmtId="0" fontId="10" fillId="0" borderId="0" xfId="0" applyFont="1" applyAlignment="1"/>
    <xf numFmtId="0" fontId="15" fillId="0" borderId="0" xfId="0" applyFont="1" applyBorder="1" applyAlignment="1"/>
    <xf numFmtId="0" fontId="1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3" fontId="10" fillId="0" borderId="18" xfId="0" applyNumberFormat="1" applyFont="1" applyFill="1" applyBorder="1" applyAlignment="1">
      <alignment horizontal="center" vertical="center" wrapText="1"/>
    </xf>
    <xf numFmtId="3" fontId="10" fillId="0" borderId="16" xfId="0" applyNumberFormat="1" applyFont="1" applyFill="1" applyBorder="1" applyAlignment="1">
      <alignment horizontal="center" vertical="center" wrapText="1"/>
    </xf>
    <xf numFmtId="3" fontId="10" fillId="0" borderId="17" xfId="0" applyNumberFormat="1" applyFont="1" applyFill="1" applyBorder="1" applyAlignment="1">
      <alignment horizontal="center" vertical="center" wrapText="1"/>
    </xf>
    <xf numFmtId="0" fontId="10" fillId="0" borderId="0" xfId="3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10" fillId="0" borderId="13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4" fontId="10" fillId="0" borderId="15" xfId="0" applyNumberFormat="1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center" vertical="center" wrapText="1"/>
    </xf>
    <xf numFmtId="4" fontId="10" fillId="0" borderId="17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43" fontId="18" fillId="0" borderId="6" xfId="1" applyFont="1" applyBorder="1" applyAlignment="1">
      <alignment horizontal="center" vertical="center" wrapText="1"/>
    </xf>
    <xf numFmtId="43" fontId="18" fillId="0" borderId="12" xfId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left" vertical="top" wrapText="1"/>
    </xf>
    <xf numFmtId="0" fontId="15" fillId="0" borderId="33" xfId="0" applyFont="1" applyBorder="1" applyAlignment="1">
      <alignment horizontal="left" wrapText="1"/>
    </xf>
    <xf numFmtId="0" fontId="28" fillId="0" borderId="0" xfId="0" applyFont="1" applyAlignment="1">
      <alignment horizontal="left"/>
    </xf>
    <xf numFmtId="0" fontId="29" fillId="0" borderId="7" xfId="0" applyFont="1" applyBorder="1" applyAlignment="1">
      <alignment horizontal="center" vertical="center" wrapText="1"/>
    </xf>
  </cellXfs>
  <cellStyles count="6">
    <cellStyle name="Гиперссылка" xfId="5" builtinId="8"/>
    <cellStyle name="Обычный" xfId="0" builtinId="0"/>
    <cellStyle name="Обычный_Затраты январь-август 2015_Рес" xfId="3"/>
    <cellStyle name="Обычный_Итоги произ-хоз.деят. 2011" xfId="4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arid.uz/" TargetMode="External"/><Relationship Id="rId2" Type="http://schemas.openxmlformats.org/officeDocument/2006/relationships/hyperlink" Target="http://www.xarid.uz/" TargetMode="External"/><Relationship Id="rId1" Type="http://schemas.openxmlformats.org/officeDocument/2006/relationships/hyperlink" Target="http://www.xarid.u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10" workbookViewId="0">
      <selection activeCell="B38" sqref="B38"/>
    </sheetView>
  </sheetViews>
  <sheetFormatPr defaultRowHeight="15" x14ac:dyDescent="0.25"/>
  <cols>
    <col min="1" max="1" width="4" style="1" bestFit="1" customWidth="1"/>
    <col min="2" max="2" width="43.5703125" style="1" customWidth="1"/>
    <col min="3" max="3" width="21.42578125" style="1" customWidth="1"/>
    <col min="4" max="4" width="22.140625" style="1" customWidth="1"/>
    <col min="5" max="5" width="22.5703125" style="1" customWidth="1"/>
    <col min="6" max="6" width="26" style="1" customWidth="1"/>
    <col min="7" max="7" width="18.42578125" style="1" customWidth="1"/>
    <col min="8" max="16384" width="9.140625" style="1"/>
  </cols>
  <sheetData>
    <row r="1" spans="1:7" x14ac:dyDescent="0.25">
      <c r="A1" s="2"/>
      <c r="B1" s="2"/>
      <c r="C1" s="2"/>
      <c r="D1" s="2"/>
      <c r="E1" s="2"/>
      <c r="F1" s="146" t="s">
        <v>28</v>
      </c>
      <c r="G1" s="146"/>
    </row>
    <row r="2" spans="1:7" ht="57.75" customHeight="1" x14ac:dyDescent="0.25">
      <c r="A2" s="154" t="s">
        <v>30</v>
      </c>
      <c r="B2" s="154"/>
      <c r="C2" s="154"/>
      <c r="D2" s="154"/>
      <c r="E2" s="154"/>
      <c r="F2" s="154"/>
      <c r="G2" s="154"/>
    </row>
    <row r="3" spans="1:7" x14ac:dyDescent="0.25">
      <c r="F3" s="155" t="s">
        <v>26</v>
      </c>
      <c r="G3" s="155"/>
    </row>
    <row r="4" spans="1:7" ht="19.5" customHeight="1" x14ac:dyDescent="0.25">
      <c r="A4" s="148" t="s">
        <v>0</v>
      </c>
      <c r="B4" s="147" t="s">
        <v>23</v>
      </c>
      <c r="C4" s="149" t="s">
        <v>1</v>
      </c>
      <c r="D4" s="150"/>
      <c r="E4" s="150"/>
      <c r="F4" s="150"/>
      <c r="G4" s="151"/>
    </row>
    <row r="5" spans="1:7" ht="17.25" customHeight="1" x14ac:dyDescent="0.25">
      <c r="A5" s="148"/>
      <c r="B5" s="147"/>
      <c r="C5" s="148" t="s">
        <v>3</v>
      </c>
      <c r="D5" s="149" t="s">
        <v>2</v>
      </c>
      <c r="E5" s="150"/>
      <c r="F5" s="150"/>
      <c r="G5" s="151"/>
    </row>
    <row r="6" spans="1:7" ht="39.75" customHeight="1" x14ac:dyDescent="0.25">
      <c r="A6" s="148"/>
      <c r="B6" s="147"/>
      <c r="C6" s="148"/>
      <c r="D6" s="147" t="s">
        <v>4</v>
      </c>
      <c r="E6" s="147" t="s">
        <v>5</v>
      </c>
      <c r="F6" s="147" t="s">
        <v>6</v>
      </c>
      <c r="G6" s="152" t="s">
        <v>25</v>
      </c>
    </row>
    <row r="7" spans="1:7" ht="51" customHeight="1" x14ac:dyDescent="0.25">
      <c r="A7" s="148"/>
      <c r="B7" s="147"/>
      <c r="C7" s="148"/>
      <c r="D7" s="148"/>
      <c r="E7" s="148"/>
      <c r="F7" s="148"/>
      <c r="G7" s="153"/>
    </row>
    <row r="8" spans="1:7" ht="27" customHeight="1" x14ac:dyDescent="0.25">
      <c r="A8" s="3">
        <v>1</v>
      </c>
      <c r="B8" s="4" t="s">
        <v>29</v>
      </c>
      <c r="C8" s="12">
        <v>23789768.639999997</v>
      </c>
      <c r="D8" s="12">
        <f>17678138.8+5083239.74</f>
        <v>22761378.539999999</v>
      </c>
      <c r="E8" s="12">
        <f>+C8-D8</f>
        <v>1028390.0999999978</v>
      </c>
      <c r="F8" s="13"/>
      <c r="G8" s="12">
        <f>29742521+8481900</f>
        <v>38224421</v>
      </c>
    </row>
    <row r="9" spans="1:7" ht="31.5" customHeight="1" x14ac:dyDescent="0.25">
      <c r="A9" s="3"/>
      <c r="B9" s="5" t="s">
        <v>7</v>
      </c>
      <c r="C9" s="12"/>
      <c r="D9" s="12"/>
      <c r="E9" s="12"/>
      <c r="F9" s="13"/>
      <c r="G9" s="14"/>
    </row>
    <row r="10" spans="1:7" ht="23.25" customHeight="1" x14ac:dyDescent="0.25">
      <c r="A10" s="3">
        <v>2</v>
      </c>
      <c r="B10" s="6" t="s">
        <v>8</v>
      </c>
      <c r="C10" s="12">
        <v>6380440.2000000002</v>
      </c>
      <c r="D10" s="12">
        <v>5749466.8949999996</v>
      </c>
      <c r="E10" s="12">
        <f>C10-D10</f>
        <v>630973.30500000063</v>
      </c>
      <c r="F10" s="13"/>
      <c r="G10" s="14"/>
    </row>
    <row r="11" spans="1:7" ht="33" customHeight="1" x14ac:dyDescent="0.25">
      <c r="A11" s="3"/>
      <c r="B11" s="6" t="s">
        <v>9</v>
      </c>
      <c r="C11" s="12"/>
      <c r="D11" s="13"/>
      <c r="E11" s="12"/>
      <c r="F11" s="13"/>
      <c r="G11" s="14"/>
    </row>
    <row r="12" spans="1:7" ht="21.75" customHeight="1" x14ac:dyDescent="0.25">
      <c r="A12" s="3">
        <v>3</v>
      </c>
      <c r="B12" s="7" t="s">
        <v>10</v>
      </c>
      <c r="C12" s="12">
        <v>6568977.0999999996</v>
      </c>
      <c r="D12" s="12">
        <v>5849379.5984416809</v>
      </c>
      <c r="E12" s="12">
        <f>C12-D12</f>
        <v>719597.50155831873</v>
      </c>
      <c r="F12" s="13"/>
      <c r="G12" s="14"/>
    </row>
    <row r="13" spans="1:7" ht="22.5" customHeight="1" x14ac:dyDescent="0.25">
      <c r="A13" s="3">
        <v>4</v>
      </c>
      <c r="B13" s="7" t="s">
        <v>11</v>
      </c>
      <c r="C13" s="12">
        <v>5643291.8000000007</v>
      </c>
      <c r="D13" s="12">
        <v>4428407.7200000007</v>
      </c>
      <c r="E13" s="12">
        <f t="shared" ref="E13:E24" si="0">C13-D13</f>
        <v>1214884.08</v>
      </c>
      <c r="F13" s="13"/>
      <c r="G13" s="14"/>
    </row>
    <row r="14" spans="1:7" ht="20.25" customHeight="1" x14ac:dyDescent="0.25">
      <c r="A14" s="3">
        <v>5</v>
      </c>
      <c r="B14" s="7" t="s">
        <v>12</v>
      </c>
      <c r="C14" s="12">
        <v>5021585.4000000004</v>
      </c>
      <c r="D14" s="12">
        <v>4429982.8738599997</v>
      </c>
      <c r="E14" s="12">
        <f t="shared" si="0"/>
        <v>591602.52614000067</v>
      </c>
      <c r="F14" s="13"/>
      <c r="G14" s="14"/>
    </row>
    <row r="15" spans="1:7" ht="23.25" customHeight="1" x14ac:dyDescent="0.25">
      <c r="A15" s="3">
        <v>6</v>
      </c>
      <c r="B15" s="7" t="s">
        <v>13</v>
      </c>
      <c r="C15" s="12">
        <v>6322255.7000000011</v>
      </c>
      <c r="D15" s="12">
        <v>5701304.9000000004</v>
      </c>
      <c r="E15" s="12">
        <f t="shared" si="0"/>
        <v>620950.80000000075</v>
      </c>
      <c r="F15" s="13"/>
      <c r="G15" s="14"/>
    </row>
    <row r="16" spans="1:7" ht="22.5" customHeight="1" x14ac:dyDescent="0.25">
      <c r="A16" s="3">
        <v>7</v>
      </c>
      <c r="B16" s="7" t="s">
        <v>14</v>
      </c>
      <c r="C16" s="12">
        <v>5019814.3000000007</v>
      </c>
      <c r="D16" s="12">
        <v>4528205.7946033301</v>
      </c>
      <c r="E16" s="12">
        <f t="shared" si="0"/>
        <v>491608.50539667066</v>
      </c>
      <c r="F16" s="13"/>
      <c r="G16" s="14"/>
    </row>
    <row r="17" spans="1:7" ht="21.75" customHeight="1" x14ac:dyDescent="0.25">
      <c r="A17" s="3">
        <v>8</v>
      </c>
      <c r="B17" s="7" t="s">
        <v>15</v>
      </c>
      <c r="C17" s="12">
        <v>5609719.2000000002</v>
      </c>
      <c r="D17" s="12">
        <v>4523468.1883351151</v>
      </c>
      <c r="E17" s="12">
        <f t="shared" si="0"/>
        <v>1086251.0116648851</v>
      </c>
      <c r="F17" s="13"/>
      <c r="G17" s="14"/>
    </row>
    <row r="18" spans="1:7" ht="22.5" customHeight="1" x14ac:dyDescent="0.25">
      <c r="A18" s="3">
        <v>9</v>
      </c>
      <c r="B18" s="7" t="s">
        <v>16</v>
      </c>
      <c r="C18" s="12">
        <v>6730284.9999999991</v>
      </c>
      <c r="D18" s="12">
        <v>6099528.875</v>
      </c>
      <c r="E18" s="12">
        <f t="shared" si="0"/>
        <v>630756.12499999907</v>
      </c>
      <c r="F18" s="13"/>
      <c r="G18" s="14"/>
    </row>
    <row r="19" spans="1:7" ht="24.75" customHeight="1" x14ac:dyDescent="0.25">
      <c r="A19" s="3">
        <v>10</v>
      </c>
      <c r="B19" s="7" t="s">
        <v>17</v>
      </c>
      <c r="C19" s="12">
        <v>6060468.2000000002</v>
      </c>
      <c r="D19" s="12">
        <v>5656389.5999999996</v>
      </c>
      <c r="E19" s="12">
        <f t="shared" si="0"/>
        <v>404078.60000000056</v>
      </c>
      <c r="F19" s="13"/>
      <c r="G19" s="14"/>
    </row>
    <row r="20" spans="1:7" ht="23.25" customHeight="1" x14ac:dyDescent="0.25">
      <c r="A20" s="3">
        <v>11</v>
      </c>
      <c r="B20" s="7" t="s">
        <v>18</v>
      </c>
      <c r="C20" s="12">
        <v>4435255.5</v>
      </c>
      <c r="D20" s="12">
        <v>3982753.2</v>
      </c>
      <c r="E20" s="12">
        <f t="shared" si="0"/>
        <v>452502.29999999981</v>
      </c>
      <c r="F20" s="13"/>
      <c r="G20" s="14"/>
    </row>
    <row r="21" spans="1:7" ht="21.75" customHeight="1" x14ac:dyDescent="0.25">
      <c r="A21" s="3">
        <v>12</v>
      </c>
      <c r="B21" s="7" t="s">
        <v>19</v>
      </c>
      <c r="C21" s="12">
        <v>6982840.3999999994</v>
      </c>
      <c r="D21" s="12">
        <v>6425803.6429999992</v>
      </c>
      <c r="E21" s="12">
        <f t="shared" si="0"/>
        <v>557036.75700000022</v>
      </c>
      <c r="F21" s="13"/>
      <c r="G21" s="14"/>
    </row>
    <row r="22" spans="1:7" ht="22.5" customHeight="1" x14ac:dyDescent="0.25">
      <c r="A22" s="3">
        <v>13</v>
      </c>
      <c r="B22" s="7" t="s">
        <v>20</v>
      </c>
      <c r="C22" s="12">
        <v>7123377.2999999998</v>
      </c>
      <c r="D22" s="12">
        <v>6289414.4388087504</v>
      </c>
      <c r="E22" s="12">
        <f t="shared" si="0"/>
        <v>833962.86119124945</v>
      </c>
      <c r="F22" s="13"/>
      <c r="G22" s="14"/>
    </row>
    <row r="23" spans="1:7" ht="24" customHeight="1" x14ac:dyDescent="0.25">
      <c r="A23" s="3">
        <v>14</v>
      </c>
      <c r="B23" s="7" t="s">
        <v>21</v>
      </c>
      <c r="C23" s="12">
        <v>5557416.2000000002</v>
      </c>
      <c r="D23" s="12">
        <v>4988142.3</v>
      </c>
      <c r="E23" s="12">
        <f t="shared" si="0"/>
        <v>569273.90000000037</v>
      </c>
      <c r="F23" s="13"/>
      <c r="G23" s="14"/>
    </row>
    <row r="24" spans="1:7" ht="22.5" customHeight="1" x14ac:dyDescent="0.25">
      <c r="A24" s="3">
        <v>15</v>
      </c>
      <c r="B24" s="7" t="s">
        <v>22</v>
      </c>
      <c r="C24" s="12">
        <v>5476365.4000000004</v>
      </c>
      <c r="D24" s="12">
        <v>4908056.9000000004</v>
      </c>
      <c r="E24" s="12">
        <f t="shared" si="0"/>
        <v>568308.5</v>
      </c>
      <c r="F24" s="13"/>
      <c r="G24" s="14"/>
    </row>
    <row r="25" spans="1:7" ht="35.25" customHeight="1" x14ac:dyDescent="0.25">
      <c r="A25" s="8">
        <v>16</v>
      </c>
      <c r="B25" s="9" t="s">
        <v>24</v>
      </c>
      <c r="C25" s="15">
        <v>2410354.66</v>
      </c>
      <c r="D25" s="15">
        <f>1430494.8+271050+288079.53+187470.56</f>
        <v>2177094.89</v>
      </c>
      <c r="E25" s="12">
        <f>C25-D25</f>
        <v>233259.77000000002</v>
      </c>
      <c r="F25" s="16">
        <v>1000000</v>
      </c>
      <c r="G25" s="14"/>
    </row>
    <row r="26" spans="1:7" ht="27" customHeight="1" x14ac:dyDescent="0.25">
      <c r="A26" s="10"/>
      <c r="B26" s="11" t="s">
        <v>27</v>
      </c>
      <c r="C26" s="17">
        <f>C8+C10+C12+C13+C14+C15+C16+C17+C18+C19+C20+C21+C22+C23+C24+C25</f>
        <v>109132215.00000001</v>
      </c>
      <c r="D26" s="17">
        <f t="shared" ref="D26:E26" si="1">D8+D10+D12+D13+D14+D15+D16+D17+D18+D19+D20+D21+D22+D23+D24+D25</f>
        <v>98498778.357048884</v>
      </c>
      <c r="E26" s="17">
        <f t="shared" si="1"/>
        <v>10633436.642951125</v>
      </c>
      <c r="F26" s="17">
        <f>F8+F10+F12+F13+F14+F15+F16+F17+F18+F19+F20+F21+F22+F23+F24+F25</f>
        <v>1000000</v>
      </c>
      <c r="G26" s="17">
        <f>G8+G10+G12+G13+G14+G15+G16+G17+G18+G19+G20+G21+G22+G23+G24+G25</f>
        <v>38224421</v>
      </c>
    </row>
  </sheetData>
  <mergeCells count="12">
    <mergeCell ref="F1:G1"/>
    <mergeCell ref="F6:F7"/>
    <mergeCell ref="C4:G4"/>
    <mergeCell ref="D5:G5"/>
    <mergeCell ref="G6:G7"/>
    <mergeCell ref="A2:G2"/>
    <mergeCell ref="F3:G3"/>
    <mergeCell ref="A4:A7"/>
    <mergeCell ref="B4:B7"/>
    <mergeCell ref="C5:C7"/>
    <mergeCell ref="D6:D7"/>
    <mergeCell ref="E6:E7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4"/>
  <sheetViews>
    <sheetView workbookViewId="0">
      <selection activeCell="AA12" sqref="AA12"/>
    </sheetView>
  </sheetViews>
  <sheetFormatPr defaultRowHeight="12.75" x14ac:dyDescent="0.2"/>
  <cols>
    <col min="1" max="1" width="5.42578125" style="21" customWidth="1"/>
    <col min="2" max="2" width="55.85546875" style="24" customWidth="1"/>
    <col min="3" max="5" width="16" style="62" customWidth="1"/>
    <col min="6" max="23" width="11.28515625" style="24" hidden="1" customWidth="1"/>
    <col min="24" max="256" width="9.140625" style="24"/>
    <col min="257" max="257" width="5.42578125" style="24" customWidth="1"/>
    <col min="258" max="258" width="55.85546875" style="24" customWidth="1"/>
    <col min="259" max="261" width="16" style="24" customWidth="1"/>
    <col min="262" max="279" width="0" style="24" hidden="1" customWidth="1"/>
    <col min="280" max="512" width="9.140625" style="24"/>
    <col min="513" max="513" width="5.42578125" style="24" customWidth="1"/>
    <col min="514" max="514" width="55.85546875" style="24" customWidth="1"/>
    <col min="515" max="517" width="16" style="24" customWidth="1"/>
    <col min="518" max="535" width="0" style="24" hidden="1" customWidth="1"/>
    <col min="536" max="768" width="9.140625" style="24"/>
    <col min="769" max="769" width="5.42578125" style="24" customWidth="1"/>
    <col min="770" max="770" width="55.85546875" style="24" customWidth="1"/>
    <col min="771" max="773" width="16" style="24" customWidth="1"/>
    <col min="774" max="791" width="0" style="24" hidden="1" customWidth="1"/>
    <col min="792" max="1024" width="9.140625" style="24"/>
    <col min="1025" max="1025" width="5.42578125" style="24" customWidth="1"/>
    <col min="1026" max="1026" width="55.85546875" style="24" customWidth="1"/>
    <col min="1027" max="1029" width="16" style="24" customWidth="1"/>
    <col min="1030" max="1047" width="0" style="24" hidden="1" customWidth="1"/>
    <col min="1048" max="1280" width="9.140625" style="24"/>
    <col min="1281" max="1281" width="5.42578125" style="24" customWidth="1"/>
    <col min="1282" max="1282" width="55.85546875" style="24" customWidth="1"/>
    <col min="1283" max="1285" width="16" style="24" customWidth="1"/>
    <col min="1286" max="1303" width="0" style="24" hidden="1" customWidth="1"/>
    <col min="1304" max="1536" width="9.140625" style="24"/>
    <col min="1537" max="1537" width="5.42578125" style="24" customWidth="1"/>
    <col min="1538" max="1538" width="55.85546875" style="24" customWidth="1"/>
    <col min="1539" max="1541" width="16" style="24" customWidth="1"/>
    <col min="1542" max="1559" width="0" style="24" hidden="1" customWidth="1"/>
    <col min="1560" max="1792" width="9.140625" style="24"/>
    <col min="1793" max="1793" width="5.42578125" style="24" customWidth="1"/>
    <col min="1794" max="1794" width="55.85546875" style="24" customWidth="1"/>
    <col min="1795" max="1797" width="16" style="24" customWidth="1"/>
    <col min="1798" max="1815" width="0" style="24" hidden="1" customWidth="1"/>
    <col min="1816" max="2048" width="9.140625" style="24"/>
    <col min="2049" max="2049" width="5.42578125" style="24" customWidth="1"/>
    <col min="2050" max="2050" width="55.85546875" style="24" customWidth="1"/>
    <col min="2051" max="2053" width="16" style="24" customWidth="1"/>
    <col min="2054" max="2071" width="0" style="24" hidden="1" customWidth="1"/>
    <col min="2072" max="2304" width="9.140625" style="24"/>
    <col min="2305" max="2305" width="5.42578125" style="24" customWidth="1"/>
    <col min="2306" max="2306" width="55.85546875" style="24" customWidth="1"/>
    <col min="2307" max="2309" width="16" style="24" customWidth="1"/>
    <col min="2310" max="2327" width="0" style="24" hidden="1" customWidth="1"/>
    <col min="2328" max="2560" width="9.140625" style="24"/>
    <col min="2561" max="2561" width="5.42578125" style="24" customWidth="1"/>
    <col min="2562" max="2562" width="55.85546875" style="24" customWidth="1"/>
    <col min="2563" max="2565" width="16" style="24" customWidth="1"/>
    <col min="2566" max="2583" width="0" style="24" hidden="1" customWidth="1"/>
    <col min="2584" max="2816" width="9.140625" style="24"/>
    <col min="2817" max="2817" width="5.42578125" style="24" customWidth="1"/>
    <col min="2818" max="2818" width="55.85546875" style="24" customWidth="1"/>
    <col min="2819" max="2821" width="16" style="24" customWidth="1"/>
    <col min="2822" max="2839" width="0" style="24" hidden="1" customWidth="1"/>
    <col min="2840" max="3072" width="9.140625" style="24"/>
    <col min="3073" max="3073" width="5.42578125" style="24" customWidth="1"/>
    <col min="3074" max="3074" width="55.85546875" style="24" customWidth="1"/>
    <col min="3075" max="3077" width="16" style="24" customWidth="1"/>
    <col min="3078" max="3095" width="0" style="24" hidden="1" customWidth="1"/>
    <col min="3096" max="3328" width="9.140625" style="24"/>
    <col min="3329" max="3329" width="5.42578125" style="24" customWidth="1"/>
    <col min="3330" max="3330" width="55.85546875" style="24" customWidth="1"/>
    <col min="3331" max="3333" width="16" style="24" customWidth="1"/>
    <col min="3334" max="3351" width="0" style="24" hidden="1" customWidth="1"/>
    <col min="3352" max="3584" width="9.140625" style="24"/>
    <col min="3585" max="3585" width="5.42578125" style="24" customWidth="1"/>
    <col min="3586" max="3586" width="55.85546875" style="24" customWidth="1"/>
    <col min="3587" max="3589" width="16" style="24" customWidth="1"/>
    <col min="3590" max="3607" width="0" style="24" hidden="1" customWidth="1"/>
    <col min="3608" max="3840" width="9.140625" style="24"/>
    <col min="3841" max="3841" width="5.42578125" style="24" customWidth="1"/>
    <col min="3842" max="3842" width="55.85546875" style="24" customWidth="1"/>
    <col min="3843" max="3845" width="16" style="24" customWidth="1"/>
    <col min="3846" max="3863" width="0" style="24" hidden="1" customWidth="1"/>
    <col min="3864" max="4096" width="9.140625" style="24"/>
    <col min="4097" max="4097" width="5.42578125" style="24" customWidth="1"/>
    <col min="4098" max="4098" width="55.85546875" style="24" customWidth="1"/>
    <col min="4099" max="4101" width="16" style="24" customWidth="1"/>
    <col min="4102" max="4119" width="0" style="24" hidden="1" customWidth="1"/>
    <col min="4120" max="4352" width="9.140625" style="24"/>
    <col min="4353" max="4353" width="5.42578125" style="24" customWidth="1"/>
    <col min="4354" max="4354" width="55.85546875" style="24" customWidth="1"/>
    <col min="4355" max="4357" width="16" style="24" customWidth="1"/>
    <col min="4358" max="4375" width="0" style="24" hidden="1" customWidth="1"/>
    <col min="4376" max="4608" width="9.140625" style="24"/>
    <col min="4609" max="4609" width="5.42578125" style="24" customWidth="1"/>
    <col min="4610" max="4610" width="55.85546875" style="24" customWidth="1"/>
    <col min="4611" max="4613" width="16" style="24" customWidth="1"/>
    <col min="4614" max="4631" width="0" style="24" hidden="1" customWidth="1"/>
    <col min="4632" max="4864" width="9.140625" style="24"/>
    <col min="4865" max="4865" width="5.42578125" style="24" customWidth="1"/>
    <col min="4866" max="4866" width="55.85546875" style="24" customWidth="1"/>
    <col min="4867" max="4869" width="16" style="24" customWidth="1"/>
    <col min="4870" max="4887" width="0" style="24" hidden="1" customWidth="1"/>
    <col min="4888" max="5120" width="9.140625" style="24"/>
    <col min="5121" max="5121" width="5.42578125" style="24" customWidth="1"/>
    <col min="5122" max="5122" width="55.85546875" style="24" customWidth="1"/>
    <col min="5123" max="5125" width="16" style="24" customWidth="1"/>
    <col min="5126" max="5143" width="0" style="24" hidden="1" customWidth="1"/>
    <col min="5144" max="5376" width="9.140625" style="24"/>
    <col min="5377" max="5377" width="5.42578125" style="24" customWidth="1"/>
    <col min="5378" max="5378" width="55.85546875" style="24" customWidth="1"/>
    <col min="5379" max="5381" width="16" style="24" customWidth="1"/>
    <col min="5382" max="5399" width="0" style="24" hidden="1" customWidth="1"/>
    <col min="5400" max="5632" width="9.140625" style="24"/>
    <col min="5633" max="5633" width="5.42578125" style="24" customWidth="1"/>
    <col min="5634" max="5634" width="55.85546875" style="24" customWidth="1"/>
    <col min="5635" max="5637" width="16" style="24" customWidth="1"/>
    <col min="5638" max="5655" width="0" style="24" hidden="1" customWidth="1"/>
    <col min="5656" max="5888" width="9.140625" style="24"/>
    <col min="5889" max="5889" width="5.42578125" style="24" customWidth="1"/>
    <col min="5890" max="5890" width="55.85546875" style="24" customWidth="1"/>
    <col min="5891" max="5893" width="16" style="24" customWidth="1"/>
    <col min="5894" max="5911" width="0" style="24" hidden="1" customWidth="1"/>
    <col min="5912" max="6144" width="9.140625" style="24"/>
    <col min="6145" max="6145" width="5.42578125" style="24" customWidth="1"/>
    <col min="6146" max="6146" width="55.85546875" style="24" customWidth="1"/>
    <col min="6147" max="6149" width="16" style="24" customWidth="1"/>
    <col min="6150" max="6167" width="0" style="24" hidden="1" customWidth="1"/>
    <col min="6168" max="6400" width="9.140625" style="24"/>
    <col min="6401" max="6401" width="5.42578125" style="24" customWidth="1"/>
    <col min="6402" max="6402" width="55.85546875" style="24" customWidth="1"/>
    <col min="6403" max="6405" width="16" style="24" customWidth="1"/>
    <col min="6406" max="6423" width="0" style="24" hidden="1" customWidth="1"/>
    <col min="6424" max="6656" width="9.140625" style="24"/>
    <col min="6657" max="6657" width="5.42578125" style="24" customWidth="1"/>
    <col min="6658" max="6658" width="55.85546875" style="24" customWidth="1"/>
    <col min="6659" max="6661" width="16" style="24" customWidth="1"/>
    <col min="6662" max="6679" width="0" style="24" hidden="1" customWidth="1"/>
    <col min="6680" max="6912" width="9.140625" style="24"/>
    <col min="6913" max="6913" width="5.42578125" style="24" customWidth="1"/>
    <col min="6914" max="6914" width="55.85546875" style="24" customWidth="1"/>
    <col min="6915" max="6917" width="16" style="24" customWidth="1"/>
    <col min="6918" max="6935" width="0" style="24" hidden="1" customWidth="1"/>
    <col min="6936" max="7168" width="9.140625" style="24"/>
    <col min="7169" max="7169" width="5.42578125" style="24" customWidth="1"/>
    <col min="7170" max="7170" width="55.85546875" style="24" customWidth="1"/>
    <col min="7171" max="7173" width="16" style="24" customWidth="1"/>
    <col min="7174" max="7191" width="0" style="24" hidden="1" customWidth="1"/>
    <col min="7192" max="7424" width="9.140625" style="24"/>
    <col min="7425" max="7425" width="5.42578125" style="24" customWidth="1"/>
    <col min="7426" max="7426" width="55.85546875" style="24" customWidth="1"/>
    <col min="7427" max="7429" width="16" style="24" customWidth="1"/>
    <col min="7430" max="7447" width="0" style="24" hidden="1" customWidth="1"/>
    <col min="7448" max="7680" width="9.140625" style="24"/>
    <col min="7681" max="7681" width="5.42578125" style="24" customWidth="1"/>
    <col min="7682" max="7682" width="55.85546875" style="24" customWidth="1"/>
    <col min="7683" max="7685" width="16" style="24" customWidth="1"/>
    <col min="7686" max="7703" width="0" style="24" hidden="1" customWidth="1"/>
    <col min="7704" max="7936" width="9.140625" style="24"/>
    <col min="7937" max="7937" width="5.42578125" style="24" customWidth="1"/>
    <col min="7938" max="7938" width="55.85546875" style="24" customWidth="1"/>
    <col min="7939" max="7941" width="16" style="24" customWidth="1"/>
    <col min="7942" max="7959" width="0" style="24" hidden="1" customWidth="1"/>
    <col min="7960" max="8192" width="9.140625" style="24"/>
    <col min="8193" max="8193" width="5.42578125" style="24" customWidth="1"/>
    <col min="8194" max="8194" width="55.85546875" style="24" customWidth="1"/>
    <col min="8195" max="8197" width="16" style="24" customWidth="1"/>
    <col min="8198" max="8215" width="0" style="24" hidden="1" customWidth="1"/>
    <col min="8216" max="8448" width="9.140625" style="24"/>
    <col min="8449" max="8449" width="5.42578125" style="24" customWidth="1"/>
    <col min="8450" max="8450" width="55.85546875" style="24" customWidth="1"/>
    <col min="8451" max="8453" width="16" style="24" customWidth="1"/>
    <col min="8454" max="8471" width="0" style="24" hidden="1" customWidth="1"/>
    <col min="8472" max="8704" width="9.140625" style="24"/>
    <col min="8705" max="8705" width="5.42578125" style="24" customWidth="1"/>
    <col min="8706" max="8706" width="55.85546875" style="24" customWidth="1"/>
    <col min="8707" max="8709" width="16" style="24" customWidth="1"/>
    <col min="8710" max="8727" width="0" style="24" hidden="1" customWidth="1"/>
    <col min="8728" max="8960" width="9.140625" style="24"/>
    <col min="8961" max="8961" width="5.42578125" style="24" customWidth="1"/>
    <col min="8962" max="8962" width="55.85546875" style="24" customWidth="1"/>
    <col min="8963" max="8965" width="16" style="24" customWidth="1"/>
    <col min="8966" max="8983" width="0" style="24" hidden="1" customWidth="1"/>
    <col min="8984" max="9216" width="9.140625" style="24"/>
    <col min="9217" max="9217" width="5.42578125" style="24" customWidth="1"/>
    <col min="9218" max="9218" width="55.85546875" style="24" customWidth="1"/>
    <col min="9219" max="9221" width="16" style="24" customWidth="1"/>
    <col min="9222" max="9239" width="0" style="24" hidden="1" customWidth="1"/>
    <col min="9240" max="9472" width="9.140625" style="24"/>
    <col min="9473" max="9473" width="5.42578125" style="24" customWidth="1"/>
    <col min="9474" max="9474" width="55.85546875" style="24" customWidth="1"/>
    <col min="9475" max="9477" width="16" style="24" customWidth="1"/>
    <col min="9478" max="9495" width="0" style="24" hidden="1" customWidth="1"/>
    <col min="9496" max="9728" width="9.140625" style="24"/>
    <col min="9729" max="9729" width="5.42578125" style="24" customWidth="1"/>
    <col min="9730" max="9730" width="55.85546875" style="24" customWidth="1"/>
    <col min="9731" max="9733" width="16" style="24" customWidth="1"/>
    <col min="9734" max="9751" width="0" style="24" hidden="1" customWidth="1"/>
    <col min="9752" max="9984" width="9.140625" style="24"/>
    <col min="9985" max="9985" width="5.42578125" style="24" customWidth="1"/>
    <col min="9986" max="9986" width="55.85546875" style="24" customWidth="1"/>
    <col min="9987" max="9989" width="16" style="24" customWidth="1"/>
    <col min="9990" max="10007" width="0" style="24" hidden="1" customWidth="1"/>
    <col min="10008" max="10240" width="9.140625" style="24"/>
    <col min="10241" max="10241" width="5.42578125" style="24" customWidth="1"/>
    <col min="10242" max="10242" width="55.85546875" style="24" customWidth="1"/>
    <col min="10243" max="10245" width="16" style="24" customWidth="1"/>
    <col min="10246" max="10263" width="0" style="24" hidden="1" customWidth="1"/>
    <col min="10264" max="10496" width="9.140625" style="24"/>
    <col min="10497" max="10497" width="5.42578125" style="24" customWidth="1"/>
    <col min="10498" max="10498" width="55.85546875" style="24" customWidth="1"/>
    <col min="10499" max="10501" width="16" style="24" customWidth="1"/>
    <col min="10502" max="10519" width="0" style="24" hidden="1" customWidth="1"/>
    <col min="10520" max="10752" width="9.140625" style="24"/>
    <col min="10753" max="10753" width="5.42578125" style="24" customWidth="1"/>
    <col min="10754" max="10754" width="55.85546875" style="24" customWidth="1"/>
    <col min="10755" max="10757" width="16" style="24" customWidth="1"/>
    <col min="10758" max="10775" width="0" style="24" hidden="1" customWidth="1"/>
    <col min="10776" max="11008" width="9.140625" style="24"/>
    <col min="11009" max="11009" width="5.42578125" style="24" customWidth="1"/>
    <col min="11010" max="11010" width="55.85546875" style="24" customWidth="1"/>
    <col min="11011" max="11013" width="16" style="24" customWidth="1"/>
    <col min="11014" max="11031" width="0" style="24" hidden="1" customWidth="1"/>
    <col min="11032" max="11264" width="9.140625" style="24"/>
    <col min="11265" max="11265" width="5.42578125" style="24" customWidth="1"/>
    <col min="11266" max="11266" width="55.85546875" style="24" customWidth="1"/>
    <col min="11267" max="11269" width="16" style="24" customWidth="1"/>
    <col min="11270" max="11287" width="0" style="24" hidden="1" customWidth="1"/>
    <col min="11288" max="11520" width="9.140625" style="24"/>
    <col min="11521" max="11521" width="5.42578125" style="24" customWidth="1"/>
    <col min="11522" max="11522" width="55.85546875" style="24" customWidth="1"/>
    <col min="11523" max="11525" width="16" style="24" customWidth="1"/>
    <col min="11526" max="11543" width="0" style="24" hidden="1" customWidth="1"/>
    <col min="11544" max="11776" width="9.140625" style="24"/>
    <col min="11777" max="11777" width="5.42578125" style="24" customWidth="1"/>
    <col min="11778" max="11778" width="55.85546875" style="24" customWidth="1"/>
    <col min="11779" max="11781" width="16" style="24" customWidth="1"/>
    <col min="11782" max="11799" width="0" style="24" hidden="1" customWidth="1"/>
    <col min="11800" max="12032" width="9.140625" style="24"/>
    <col min="12033" max="12033" width="5.42578125" style="24" customWidth="1"/>
    <col min="12034" max="12034" width="55.85546875" style="24" customWidth="1"/>
    <col min="12035" max="12037" width="16" style="24" customWidth="1"/>
    <col min="12038" max="12055" width="0" style="24" hidden="1" customWidth="1"/>
    <col min="12056" max="12288" width="9.140625" style="24"/>
    <col min="12289" max="12289" width="5.42578125" style="24" customWidth="1"/>
    <col min="12290" max="12290" width="55.85546875" style="24" customWidth="1"/>
    <col min="12291" max="12293" width="16" style="24" customWidth="1"/>
    <col min="12294" max="12311" width="0" style="24" hidden="1" customWidth="1"/>
    <col min="12312" max="12544" width="9.140625" style="24"/>
    <col min="12545" max="12545" width="5.42578125" style="24" customWidth="1"/>
    <col min="12546" max="12546" width="55.85546875" style="24" customWidth="1"/>
    <col min="12547" max="12549" width="16" style="24" customWidth="1"/>
    <col min="12550" max="12567" width="0" style="24" hidden="1" customWidth="1"/>
    <col min="12568" max="12800" width="9.140625" style="24"/>
    <col min="12801" max="12801" width="5.42578125" style="24" customWidth="1"/>
    <col min="12802" max="12802" width="55.85546875" style="24" customWidth="1"/>
    <col min="12803" max="12805" width="16" style="24" customWidth="1"/>
    <col min="12806" max="12823" width="0" style="24" hidden="1" customWidth="1"/>
    <col min="12824" max="13056" width="9.140625" style="24"/>
    <col min="13057" max="13057" width="5.42578125" style="24" customWidth="1"/>
    <col min="13058" max="13058" width="55.85546875" style="24" customWidth="1"/>
    <col min="13059" max="13061" width="16" style="24" customWidth="1"/>
    <col min="13062" max="13079" width="0" style="24" hidden="1" customWidth="1"/>
    <col min="13080" max="13312" width="9.140625" style="24"/>
    <col min="13313" max="13313" width="5.42578125" style="24" customWidth="1"/>
    <col min="13314" max="13314" width="55.85546875" style="24" customWidth="1"/>
    <col min="13315" max="13317" width="16" style="24" customWidth="1"/>
    <col min="13318" max="13335" width="0" style="24" hidden="1" customWidth="1"/>
    <col min="13336" max="13568" width="9.140625" style="24"/>
    <col min="13569" max="13569" width="5.42578125" style="24" customWidth="1"/>
    <col min="13570" max="13570" width="55.85546875" style="24" customWidth="1"/>
    <col min="13571" max="13573" width="16" style="24" customWidth="1"/>
    <col min="13574" max="13591" width="0" style="24" hidden="1" customWidth="1"/>
    <col min="13592" max="13824" width="9.140625" style="24"/>
    <col min="13825" max="13825" width="5.42578125" style="24" customWidth="1"/>
    <col min="13826" max="13826" width="55.85546875" style="24" customWidth="1"/>
    <col min="13827" max="13829" width="16" style="24" customWidth="1"/>
    <col min="13830" max="13847" width="0" style="24" hidden="1" customWidth="1"/>
    <col min="13848" max="14080" width="9.140625" style="24"/>
    <col min="14081" max="14081" width="5.42578125" style="24" customWidth="1"/>
    <col min="14082" max="14082" width="55.85546875" style="24" customWidth="1"/>
    <col min="14083" max="14085" width="16" style="24" customWidth="1"/>
    <col min="14086" max="14103" width="0" style="24" hidden="1" customWidth="1"/>
    <col min="14104" max="14336" width="9.140625" style="24"/>
    <col min="14337" max="14337" width="5.42578125" style="24" customWidth="1"/>
    <col min="14338" max="14338" width="55.85546875" style="24" customWidth="1"/>
    <col min="14339" max="14341" width="16" style="24" customWidth="1"/>
    <col min="14342" max="14359" width="0" style="24" hidden="1" customWidth="1"/>
    <col min="14360" max="14592" width="9.140625" style="24"/>
    <col min="14593" max="14593" width="5.42578125" style="24" customWidth="1"/>
    <col min="14594" max="14594" width="55.85546875" style="24" customWidth="1"/>
    <col min="14595" max="14597" width="16" style="24" customWidth="1"/>
    <col min="14598" max="14615" width="0" style="24" hidden="1" customWidth="1"/>
    <col min="14616" max="14848" width="9.140625" style="24"/>
    <col min="14849" max="14849" width="5.42578125" style="24" customWidth="1"/>
    <col min="14850" max="14850" width="55.85546875" style="24" customWidth="1"/>
    <col min="14851" max="14853" width="16" style="24" customWidth="1"/>
    <col min="14854" max="14871" width="0" style="24" hidden="1" customWidth="1"/>
    <col min="14872" max="15104" width="9.140625" style="24"/>
    <col min="15105" max="15105" width="5.42578125" style="24" customWidth="1"/>
    <col min="15106" max="15106" width="55.85546875" style="24" customWidth="1"/>
    <col min="15107" max="15109" width="16" style="24" customWidth="1"/>
    <col min="15110" max="15127" width="0" style="24" hidden="1" customWidth="1"/>
    <col min="15128" max="15360" width="9.140625" style="24"/>
    <col min="15361" max="15361" width="5.42578125" style="24" customWidth="1"/>
    <col min="15362" max="15362" width="55.85546875" style="24" customWidth="1"/>
    <col min="15363" max="15365" width="16" style="24" customWidth="1"/>
    <col min="15366" max="15383" width="0" style="24" hidden="1" customWidth="1"/>
    <col min="15384" max="15616" width="9.140625" style="24"/>
    <col min="15617" max="15617" width="5.42578125" style="24" customWidth="1"/>
    <col min="15618" max="15618" width="55.85546875" style="24" customWidth="1"/>
    <col min="15619" max="15621" width="16" style="24" customWidth="1"/>
    <col min="15622" max="15639" width="0" style="24" hidden="1" customWidth="1"/>
    <col min="15640" max="15872" width="9.140625" style="24"/>
    <col min="15873" max="15873" width="5.42578125" style="24" customWidth="1"/>
    <col min="15874" max="15874" width="55.85546875" style="24" customWidth="1"/>
    <col min="15875" max="15877" width="16" style="24" customWidth="1"/>
    <col min="15878" max="15895" width="0" style="24" hidden="1" customWidth="1"/>
    <col min="15896" max="16128" width="9.140625" style="24"/>
    <col min="16129" max="16129" width="5.42578125" style="24" customWidth="1"/>
    <col min="16130" max="16130" width="55.85546875" style="24" customWidth="1"/>
    <col min="16131" max="16133" width="16" style="24" customWidth="1"/>
    <col min="16134" max="16151" width="0" style="24" hidden="1" customWidth="1"/>
    <col min="16152" max="16384" width="9.140625" style="24"/>
  </cols>
  <sheetData>
    <row r="1" spans="1:23" s="19" customFormat="1" ht="36.75" customHeight="1" x14ac:dyDescent="0.2">
      <c r="A1" s="159" t="s">
        <v>31</v>
      </c>
      <c r="B1" s="159"/>
      <c r="C1" s="18"/>
      <c r="D1" s="18"/>
      <c r="E1" s="18"/>
    </row>
    <row r="2" spans="1:23" s="19" customFormat="1" ht="15.75" x14ac:dyDescent="0.25">
      <c r="A2" s="160" t="s">
        <v>32</v>
      </c>
      <c r="B2" s="160"/>
      <c r="C2" s="20"/>
      <c r="D2" s="20"/>
      <c r="E2" s="20"/>
    </row>
    <row r="3" spans="1:23" s="19" customFormat="1" ht="14.25" thickBot="1" x14ac:dyDescent="0.3">
      <c r="A3" s="21"/>
      <c r="B3" s="21"/>
      <c r="C3" s="22"/>
      <c r="D3" s="22"/>
      <c r="E3" s="22" t="s">
        <v>33</v>
      </c>
      <c r="F3" s="23"/>
      <c r="G3" s="23"/>
      <c r="H3" s="22" t="s">
        <v>33</v>
      </c>
      <c r="I3" s="23"/>
      <c r="J3" s="23"/>
      <c r="K3" s="22" t="s">
        <v>33</v>
      </c>
      <c r="L3" s="23"/>
      <c r="M3" s="23"/>
      <c r="N3" s="22" t="s">
        <v>33</v>
      </c>
      <c r="O3" s="23"/>
      <c r="P3" s="23"/>
      <c r="Q3" s="22" t="s">
        <v>33</v>
      </c>
      <c r="R3" s="23"/>
      <c r="S3" s="23"/>
      <c r="T3" s="22" t="s">
        <v>33</v>
      </c>
      <c r="U3" s="23"/>
      <c r="V3" s="23"/>
      <c r="W3" s="22" t="s">
        <v>33</v>
      </c>
    </row>
    <row r="4" spans="1:23" ht="13.5" customHeight="1" thickBot="1" x14ac:dyDescent="0.25">
      <c r="A4" s="161" t="s">
        <v>34</v>
      </c>
      <c r="B4" s="163" t="s">
        <v>35</v>
      </c>
      <c r="C4" s="165" t="s">
        <v>36</v>
      </c>
      <c r="D4" s="166"/>
      <c r="E4" s="167"/>
      <c r="F4" s="156">
        <v>17</v>
      </c>
      <c r="G4" s="157"/>
      <c r="H4" s="158"/>
      <c r="I4" s="156">
        <v>18</v>
      </c>
      <c r="J4" s="157"/>
      <c r="K4" s="158"/>
      <c r="L4" s="156">
        <v>19</v>
      </c>
      <c r="M4" s="157"/>
      <c r="N4" s="158"/>
      <c r="O4" s="156">
        <v>20</v>
      </c>
      <c r="P4" s="157"/>
      <c r="Q4" s="158"/>
      <c r="R4" s="156">
        <v>21</v>
      </c>
      <c r="S4" s="157"/>
      <c r="T4" s="158"/>
      <c r="U4" s="156">
        <v>22</v>
      </c>
      <c r="V4" s="157"/>
      <c r="W4" s="158"/>
    </row>
    <row r="5" spans="1:23" ht="25.5" customHeight="1" x14ac:dyDescent="0.2">
      <c r="A5" s="162"/>
      <c r="B5" s="164"/>
      <c r="C5" s="25" t="s">
        <v>37</v>
      </c>
      <c r="D5" s="26" t="s">
        <v>38</v>
      </c>
      <c r="E5" s="27" t="s">
        <v>39</v>
      </c>
      <c r="F5" s="25" t="s">
        <v>37</v>
      </c>
      <c r="G5" s="26" t="s">
        <v>38</v>
      </c>
      <c r="H5" s="27" t="s">
        <v>39</v>
      </c>
      <c r="I5" s="25" t="s">
        <v>37</v>
      </c>
      <c r="J5" s="26" t="s">
        <v>38</v>
      </c>
      <c r="K5" s="27" t="s">
        <v>39</v>
      </c>
      <c r="L5" s="25" t="s">
        <v>37</v>
      </c>
      <c r="M5" s="26" t="s">
        <v>38</v>
      </c>
      <c r="N5" s="27" t="s">
        <v>39</v>
      </c>
      <c r="O5" s="25" t="s">
        <v>37</v>
      </c>
      <c r="P5" s="26" t="s">
        <v>38</v>
      </c>
      <c r="Q5" s="27" t="s">
        <v>39</v>
      </c>
      <c r="R5" s="25" t="s">
        <v>37</v>
      </c>
      <c r="S5" s="26" t="s">
        <v>38</v>
      </c>
      <c r="T5" s="27" t="s">
        <v>39</v>
      </c>
      <c r="U5" s="25" t="s">
        <v>37</v>
      </c>
      <c r="V5" s="26" t="s">
        <v>38</v>
      </c>
      <c r="W5" s="27" t="s">
        <v>39</v>
      </c>
    </row>
    <row r="6" spans="1:23" x14ac:dyDescent="0.2">
      <c r="A6" s="28">
        <v>1</v>
      </c>
      <c r="B6" s="29" t="s">
        <v>40</v>
      </c>
      <c r="C6" s="30">
        <v>2346625.3774899999</v>
      </c>
      <c r="D6" s="30">
        <v>2170541.8679324486</v>
      </c>
      <c r="E6" s="30">
        <v>176083.50955755121</v>
      </c>
      <c r="F6" s="30" t="e">
        <f>+G6+H6</f>
        <v>#REF!</v>
      </c>
      <c r="G6" s="30" t="e">
        <f>+SUM(G8:G16)</f>
        <v>#REF!</v>
      </c>
      <c r="H6" s="30" t="e">
        <f>+SUM(H8:H16)</f>
        <v>#REF!</v>
      </c>
      <c r="I6" s="30" t="e">
        <f>+J6+K6</f>
        <v>#REF!</v>
      </c>
      <c r="J6" s="30" t="e">
        <f>+SUM(J8:J16)</f>
        <v>#REF!</v>
      </c>
      <c r="K6" s="30" t="e">
        <f>+SUM(K8:K16)</f>
        <v>#REF!</v>
      </c>
      <c r="L6" s="30" t="e">
        <f>+M6+N6</f>
        <v>#REF!</v>
      </c>
      <c r="M6" s="30" t="e">
        <f>+SUM(M8:M16)</f>
        <v>#REF!</v>
      </c>
      <c r="N6" s="30" t="e">
        <f>+SUM(N8:N16)</f>
        <v>#REF!</v>
      </c>
      <c r="O6" s="30" t="e">
        <f>+P6+Q6</f>
        <v>#REF!</v>
      </c>
      <c r="P6" s="30" t="e">
        <f>+SUM(P8:P16)</f>
        <v>#REF!</v>
      </c>
      <c r="Q6" s="30" t="e">
        <f>+SUM(Q8:Q16)</f>
        <v>#REF!</v>
      </c>
      <c r="R6" s="30" t="e">
        <f>+S6+T6</f>
        <v>#REF!</v>
      </c>
      <c r="S6" s="30" t="e">
        <f>+SUM(S8:S16)</f>
        <v>#REF!</v>
      </c>
      <c r="T6" s="30" t="e">
        <f>+SUM(T8:T16)</f>
        <v>#REF!</v>
      </c>
      <c r="U6" s="30" t="e">
        <f>+V6+W6</f>
        <v>#REF!</v>
      </c>
      <c r="V6" s="30" t="e">
        <f>+SUM(V8:V16)</f>
        <v>#REF!</v>
      </c>
      <c r="W6" s="30" t="e">
        <f>+SUM(W8:W16)</f>
        <v>#REF!</v>
      </c>
    </row>
    <row r="7" spans="1:23" x14ac:dyDescent="0.2">
      <c r="A7" s="31" t="s">
        <v>41</v>
      </c>
      <c r="B7" s="32" t="s">
        <v>42</v>
      </c>
      <c r="C7" s="33"/>
      <c r="D7" s="33"/>
      <c r="E7" s="33"/>
      <c r="F7" s="30"/>
      <c r="G7" s="34"/>
      <c r="H7" s="35"/>
      <c r="I7" s="30"/>
      <c r="J7" s="34"/>
      <c r="K7" s="35"/>
      <c r="L7" s="30"/>
      <c r="M7" s="34"/>
      <c r="N7" s="35"/>
      <c r="O7" s="30"/>
      <c r="P7" s="34"/>
      <c r="Q7" s="35"/>
      <c r="R7" s="30"/>
      <c r="S7" s="34"/>
      <c r="T7" s="35"/>
      <c r="U7" s="30"/>
      <c r="V7" s="34"/>
      <c r="W7" s="35"/>
    </row>
    <row r="8" spans="1:23" x14ac:dyDescent="0.2">
      <c r="A8" s="31" t="s">
        <v>43</v>
      </c>
      <c r="B8" s="32" t="s">
        <v>44</v>
      </c>
      <c r="C8" s="34">
        <v>362892.10776999959</v>
      </c>
      <c r="D8" s="34">
        <v>351528.90191345004</v>
      </c>
      <c r="E8" s="34">
        <v>11363.205856549541</v>
      </c>
      <c r="F8" s="30" t="e">
        <f>+G8+H8</f>
        <v>#REF!</v>
      </c>
      <c r="G8" s="34" t="e">
        <f>+#REF!+#REF!+#REF!</f>
        <v>#REF!</v>
      </c>
      <c r="H8" s="34" t="e">
        <f>+#REF!+#REF!+#REF!</f>
        <v>#REF!</v>
      </c>
      <c r="I8" s="30" t="e">
        <f>+J8+K8</f>
        <v>#REF!</v>
      </c>
      <c r="J8" s="34" t="e">
        <f>+#REF!+#REF!+#REF!</f>
        <v>#REF!</v>
      </c>
      <c r="K8" s="34" t="e">
        <f>+#REF!+#REF!+#REF!</f>
        <v>#REF!</v>
      </c>
      <c r="L8" s="30" t="e">
        <f>+M8+N8</f>
        <v>#REF!</v>
      </c>
      <c r="M8" s="34" t="e">
        <f>+#REF!+#REF!+#REF!</f>
        <v>#REF!</v>
      </c>
      <c r="N8" s="34" t="e">
        <f>+#REF!+#REF!+#REF!</f>
        <v>#REF!</v>
      </c>
      <c r="O8" s="30" t="e">
        <f>+P8+Q8</f>
        <v>#REF!</v>
      </c>
      <c r="P8" s="34" t="e">
        <f>+#REF!+#REF!+#REF!</f>
        <v>#REF!</v>
      </c>
      <c r="Q8" s="34" t="e">
        <f>+#REF!+#REF!+#REF!</f>
        <v>#REF!</v>
      </c>
      <c r="R8" s="30" t="e">
        <f>+S8+T8</f>
        <v>#REF!</v>
      </c>
      <c r="S8" s="34" t="e">
        <f>+#REF!+#REF!+#REF!</f>
        <v>#REF!</v>
      </c>
      <c r="T8" s="34" t="e">
        <f>+#REF!+#REF!+#REF!</f>
        <v>#REF!</v>
      </c>
      <c r="U8" s="30" t="e">
        <f>+V8+W8</f>
        <v>#REF!</v>
      </c>
      <c r="V8" s="34" t="e">
        <f>+#REF!+#REF!+#REF!</f>
        <v>#REF!</v>
      </c>
      <c r="W8" s="34" t="e">
        <f>+#REF!+#REF!+#REF!</f>
        <v>#REF!</v>
      </c>
    </row>
    <row r="9" spans="1:23" x14ac:dyDescent="0.2">
      <c r="A9" s="31" t="s">
        <v>45</v>
      </c>
      <c r="B9" s="32" t="s">
        <v>46</v>
      </c>
      <c r="C9" s="34">
        <v>70352.600000000006</v>
      </c>
      <c r="D9" s="34">
        <v>64014.947551199999</v>
      </c>
      <c r="E9" s="34">
        <v>6337.6524487999995</v>
      </c>
      <c r="F9" s="30" t="e">
        <f t="shared" ref="F9:F17" si="0">+G9+H9</f>
        <v>#REF!</v>
      </c>
      <c r="G9" s="34" t="e">
        <f>+#REF!+#REF!+#REF!</f>
        <v>#REF!</v>
      </c>
      <c r="H9" s="34" t="e">
        <f>+#REF!+#REF!+#REF!</f>
        <v>#REF!</v>
      </c>
      <c r="I9" s="30" t="e">
        <f t="shared" ref="I9:I17" si="1">+J9+K9</f>
        <v>#REF!</v>
      </c>
      <c r="J9" s="34" t="e">
        <f>+#REF!+#REF!+#REF!</f>
        <v>#REF!</v>
      </c>
      <c r="K9" s="34" t="e">
        <f>+#REF!+#REF!+#REF!</f>
        <v>#REF!</v>
      </c>
      <c r="L9" s="30" t="e">
        <f t="shared" ref="L9:L17" si="2">+M9+N9</f>
        <v>#REF!</v>
      </c>
      <c r="M9" s="34" t="e">
        <f>+#REF!+#REF!+#REF!</f>
        <v>#REF!</v>
      </c>
      <c r="N9" s="34" t="e">
        <f>+#REF!+#REF!+#REF!</f>
        <v>#REF!</v>
      </c>
      <c r="O9" s="30" t="e">
        <f t="shared" ref="O9:O17" si="3">+P9+Q9</f>
        <v>#REF!</v>
      </c>
      <c r="P9" s="34" t="e">
        <f>+#REF!+#REF!+#REF!</f>
        <v>#REF!</v>
      </c>
      <c r="Q9" s="34" t="e">
        <f>+#REF!+#REF!+#REF!</f>
        <v>#REF!</v>
      </c>
      <c r="R9" s="30" t="e">
        <f t="shared" ref="R9:R17" si="4">+S9+T9</f>
        <v>#REF!</v>
      </c>
      <c r="S9" s="34" t="e">
        <f>+#REF!+#REF!+#REF!</f>
        <v>#REF!</v>
      </c>
      <c r="T9" s="34" t="e">
        <f>+#REF!+#REF!+#REF!</f>
        <v>#REF!</v>
      </c>
      <c r="U9" s="30" t="e">
        <f t="shared" ref="U9:U17" si="5">+V9+W9</f>
        <v>#REF!</v>
      </c>
      <c r="V9" s="34" t="e">
        <f>+#REF!+#REF!+#REF!</f>
        <v>#REF!</v>
      </c>
      <c r="W9" s="34" t="e">
        <f>+#REF!+#REF!+#REF!</f>
        <v>#REF!</v>
      </c>
    </row>
    <row r="10" spans="1:23" x14ac:dyDescent="0.2">
      <c r="A10" s="31" t="s">
        <v>47</v>
      </c>
      <c r="B10" s="32" t="s">
        <v>48</v>
      </c>
      <c r="C10" s="34">
        <v>264180.95253000001</v>
      </c>
      <c r="D10" s="34">
        <v>246715.56324408969</v>
      </c>
      <c r="E10" s="34">
        <v>17465.389285910318</v>
      </c>
      <c r="F10" s="30" t="e">
        <f t="shared" si="0"/>
        <v>#REF!</v>
      </c>
      <c r="G10" s="34" t="e">
        <f>+#REF!+#REF!+#REF!</f>
        <v>#REF!</v>
      </c>
      <c r="H10" s="34" t="e">
        <f>+#REF!+#REF!+#REF!</f>
        <v>#REF!</v>
      </c>
      <c r="I10" s="30" t="e">
        <f t="shared" si="1"/>
        <v>#REF!</v>
      </c>
      <c r="J10" s="34" t="e">
        <f>+#REF!+#REF!+#REF!</f>
        <v>#REF!</v>
      </c>
      <c r="K10" s="34" t="e">
        <f>+#REF!+#REF!+#REF!</f>
        <v>#REF!</v>
      </c>
      <c r="L10" s="30" t="e">
        <f t="shared" si="2"/>
        <v>#REF!</v>
      </c>
      <c r="M10" s="34" t="e">
        <f>+#REF!+#REF!+#REF!</f>
        <v>#REF!</v>
      </c>
      <c r="N10" s="34" t="e">
        <f>+#REF!+#REF!+#REF!</f>
        <v>#REF!</v>
      </c>
      <c r="O10" s="30" t="e">
        <f t="shared" si="3"/>
        <v>#REF!</v>
      </c>
      <c r="P10" s="34" t="e">
        <f>+#REF!+#REF!+#REF!</f>
        <v>#REF!</v>
      </c>
      <c r="Q10" s="34" t="e">
        <f>+#REF!+#REF!+#REF!</f>
        <v>#REF!</v>
      </c>
      <c r="R10" s="30" t="e">
        <f t="shared" si="4"/>
        <v>#REF!</v>
      </c>
      <c r="S10" s="34" t="e">
        <f>+#REF!+#REF!+#REF!</f>
        <v>#REF!</v>
      </c>
      <c r="T10" s="34" t="e">
        <f>+#REF!+#REF!+#REF!</f>
        <v>#REF!</v>
      </c>
      <c r="U10" s="30" t="e">
        <f t="shared" si="5"/>
        <v>#REF!</v>
      </c>
      <c r="V10" s="34" t="e">
        <f>+#REF!+#REF!+#REF!</f>
        <v>#REF!</v>
      </c>
      <c r="W10" s="34" t="e">
        <f>+#REF!+#REF!+#REF!</f>
        <v>#REF!</v>
      </c>
    </row>
    <row r="11" spans="1:23" x14ac:dyDescent="0.2">
      <c r="A11" s="31" t="s">
        <v>49</v>
      </c>
      <c r="B11" s="32" t="s">
        <v>50</v>
      </c>
      <c r="C11" s="34">
        <v>239083.7562</v>
      </c>
      <c r="D11" s="34">
        <v>221130.63338975151</v>
      </c>
      <c r="E11" s="34">
        <v>17953.122810248475</v>
      </c>
      <c r="F11" s="30" t="e">
        <f t="shared" si="0"/>
        <v>#REF!</v>
      </c>
      <c r="G11" s="34" t="e">
        <f>+#REF!+#REF!+#REF!</f>
        <v>#REF!</v>
      </c>
      <c r="H11" s="34" t="e">
        <f>+#REF!+#REF!+#REF!</f>
        <v>#REF!</v>
      </c>
      <c r="I11" s="30" t="e">
        <f t="shared" si="1"/>
        <v>#REF!</v>
      </c>
      <c r="J11" s="34" t="e">
        <f>+#REF!+#REF!+#REF!</f>
        <v>#REF!</v>
      </c>
      <c r="K11" s="34" t="e">
        <f>+#REF!+#REF!+#REF!</f>
        <v>#REF!</v>
      </c>
      <c r="L11" s="30" t="e">
        <f t="shared" si="2"/>
        <v>#REF!</v>
      </c>
      <c r="M11" s="34" t="e">
        <f>+#REF!+#REF!+#REF!</f>
        <v>#REF!</v>
      </c>
      <c r="N11" s="34" t="e">
        <f>+#REF!+#REF!+#REF!</f>
        <v>#REF!</v>
      </c>
      <c r="O11" s="30" t="e">
        <f t="shared" si="3"/>
        <v>#REF!</v>
      </c>
      <c r="P11" s="34" t="e">
        <f>+#REF!+#REF!+#REF!</f>
        <v>#REF!</v>
      </c>
      <c r="Q11" s="34" t="e">
        <f>+#REF!+#REF!+#REF!</f>
        <v>#REF!</v>
      </c>
      <c r="R11" s="30" t="e">
        <f t="shared" si="4"/>
        <v>#REF!</v>
      </c>
      <c r="S11" s="34" t="e">
        <f>+#REF!+#REF!+#REF!</f>
        <v>#REF!</v>
      </c>
      <c r="T11" s="34" t="e">
        <f>+#REF!+#REF!+#REF!</f>
        <v>#REF!</v>
      </c>
      <c r="U11" s="30" t="e">
        <f t="shared" si="5"/>
        <v>#REF!</v>
      </c>
      <c r="V11" s="34" t="e">
        <f>+#REF!+#REF!+#REF!</f>
        <v>#REF!</v>
      </c>
      <c r="W11" s="34" t="e">
        <f>+#REF!+#REF!+#REF!</f>
        <v>#REF!</v>
      </c>
    </row>
    <row r="12" spans="1:23" x14ac:dyDescent="0.2">
      <c r="A12" s="31" t="s">
        <v>51</v>
      </c>
      <c r="B12" s="32" t="s">
        <v>52</v>
      </c>
      <c r="C12" s="34">
        <v>307936.47301999974</v>
      </c>
      <c r="D12" s="34">
        <v>255062.81269634399</v>
      </c>
      <c r="E12" s="34">
        <v>52873.660323655735</v>
      </c>
      <c r="F12" s="30" t="e">
        <f t="shared" si="0"/>
        <v>#REF!</v>
      </c>
      <c r="G12" s="34" t="e">
        <f>+#REF!+#REF!+#REF!</f>
        <v>#REF!</v>
      </c>
      <c r="H12" s="34" t="e">
        <f>+#REF!+#REF!+#REF!</f>
        <v>#REF!</v>
      </c>
      <c r="I12" s="30" t="e">
        <f t="shared" si="1"/>
        <v>#REF!</v>
      </c>
      <c r="J12" s="34" t="e">
        <f>+#REF!+#REF!+#REF!</f>
        <v>#REF!</v>
      </c>
      <c r="K12" s="34" t="e">
        <f>+#REF!+#REF!+#REF!</f>
        <v>#REF!</v>
      </c>
      <c r="L12" s="30" t="e">
        <f t="shared" si="2"/>
        <v>#REF!</v>
      </c>
      <c r="M12" s="34" t="e">
        <f>+#REF!+#REF!+#REF!</f>
        <v>#REF!</v>
      </c>
      <c r="N12" s="34" t="e">
        <f>+#REF!+#REF!+#REF!</f>
        <v>#REF!</v>
      </c>
      <c r="O12" s="30" t="e">
        <f t="shared" si="3"/>
        <v>#REF!</v>
      </c>
      <c r="P12" s="34" t="e">
        <f>+#REF!+#REF!+#REF!</f>
        <v>#REF!</v>
      </c>
      <c r="Q12" s="34" t="e">
        <f>+#REF!+#REF!+#REF!</f>
        <v>#REF!</v>
      </c>
      <c r="R12" s="30" t="e">
        <f t="shared" si="4"/>
        <v>#REF!</v>
      </c>
      <c r="S12" s="34" t="e">
        <f>+#REF!+#REF!+#REF!</f>
        <v>#REF!</v>
      </c>
      <c r="T12" s="34" t="e">
        <f>+#REF!+#REF!+#REF!</f>
        <v>#REF!</v>
      </c>
      <c r="U12" s="30" t="e">
        <f t="shared" si="5"/>
        <v>#REF!</v>
      </c>
      <c r="V12" s="34" t="e">
        <f>+#REF!+#REF!+#REF!</f>
        <v>#REF!</v>
      </c>
      <c r="W12" s="34" t="e">
        <f>+#REF!+#REF!+#REF!</f>
        <v>#REF!</v>
      </c>
    </row>
    <row r="13" spans="1:23" x14ac:dyDescent="0.2">
      <c r="A13" s="31" t="s">
        <v>53</v>
      </c>
      <c r="B13" s="32" t="s">
        <v>54</v>
      </c>
      <c r="C13" s="34">
        <v>685610.52246999997</v>
      </c>
      <c r="D13" s="34">
        <v>638446.00099355495</v>
      </c>
      <c r="E13" s="34">
        <v>47164.521476444977</v>
      </c>
      <c r="F13" s="30" t="e">
        <f t="shared" si="0"/>
        <v>#REF!</v>
      </c>
      <c r="G13" s="34" t="e">
        <f>+#REF!+#REF!+#REF!</f>
        <v>#REF!</v>
      </c>
      <c r="H13" s="34" t="e">
        <f>+#REF!+#REF!+#REF!</f>
        <v>#REF!</v>
      </c>
      <c r="I13" s="30" t="e">
        <f t="shared" si="1"/>
        <v>#REF!</v>
      </c>
      <c r="J13" s="34" t="e">
        <f>+#REF!+#REF!+#REF!</f>
        <v>#REF!</v>
      </c>
      <c r="K13" s="34" t="e">
        <f>+#REF!+#REF!+#REF!</f>
        <v>#REF!</v>
      </c>
      <c r="L13" s="30" t="e">
        <f t="shared" si="2"/>
        <v>#REF!</v>
      </c>
      <c r="M13" s="34" t="e">
        <f>+#REF!+#REF!+#REF!</f>
        <v>#REF!</v>
      </c>
      <c r="N13" s="34" t="e">
        <f>+#REF!+#REF!+#REF!</f>
        <v>#REF!</v>
      </c>
      <c r="O13" s="30" t="e">
        <f t="shared" si="3"/>
        <v>#REF!</v>
      </c>
      <c r="P13" s="34" t="e">
        <f>+#REF!+#REF!+#REF!</f>
        <v>#REF!</v>
      </c>
      <c r="Q13" s="34" t="e">
        <f>+#REF!+#REF!+#REF!</f>
        <v>#REF!</v>
      </c>
      <c r="R13" s="30" t="e">
        <f t="shared" si="4"/>
        <v>#REF!</v>
      </c>
      <c r="S13" s="34" t="e">
        <f>+#REF!+#REF!+#REF!</f>
        <v>#REF!</v>
      </c>
      <c r="T13" s="34" t="e">
        <f>+#REF!+#REF!+#REF!</f>
        <v>#REF!</v>
      </c>
      <c r="U13" s="30" t="e">
        <f t="shared" si="5"/>
        <v>#REF!</v>
      </c>
      <c r="V13" s="34" t="e">
        <f>+#REF!+#REF!+#REF!</f>
        <v>#REF!</v>
      </c>
      <c r="W13" s="34" t="e">
        <f>+#REF!+#REF!+#REF!</f>
        <v>#REF!</v>
      </c>
    </row>
    <row r="14" spans="1:23" x14ac:dyDescent="0.2">
      <c r="A14" s="31" t="s">
        <v>55</v>
      </c>
      <c r="B14" s="32" t="s">
        <v>56</v>
      </c>
      <c r="C14" s="34">
        <v>314786.18599000038</v>
      </c>
      <c r="D14" s="34">
        <v>296426.45225069899</v>
      </c>
      <c r="E14" s="34">
        <v>18359.733739301362</v>
      </c>
      <c r="F14" s="30" t="e">
        <f t="shared" si="0"/>
        <v>#REF!</v>
      </c>
      <c r="G14" s="34" t="e">
        <f>+#REF!+#REF!+#REF!</f>
        <v>#REF!</v>
      </c>
      <c r="H14" s="34" t="e">
        <f>+#REF!+#REF!+#REF!</f>
        <v>#REF!</v>
      </c>
      <c r="I14" s="30" t="e">
        <f t="shared" si="1"/>
        <v>#REF!</v>
      </c>
      <c r="J14" s="34" t="e">
        <f>+#REF!+#REF!+#REF!</f>
        <v>#REF!</v>
      </c>
      <c r="K14" s="34" t="e">
        <f>+#REF!+#REF!+#REF!</f>
        <v>#REF!</v>
      </c>
      <c r="L14" s="30" t="e">
        <f t="shared" si="2"/>
        <v>#REF!</v>
      </c>
      <c r="M14" s="34" t="e">
        <f>+#REF!+#REF!+#REF!</f>
        <v>#REF!</v>
      </c>
      <c r="N14" s="34" t="e">
        <f>+#REF!+#REF!+#REF!</f>
        <v>#REF!</v>
      </c>
      <c r="O14" s="30" t="e">
        <f t="shared" si="3"/>
        <v>#REF!</v>
      </c>
      <c r="P14" s="34" t="e">
        <f>+#REF!+#REF!+#REF!</f>
        <v>#REF!</v>
      </c>
      <c r="Q14" s="34" t="e">
        <f>+#REF!+#REF!+#REF!</f>
        <v>#REF!</v>
      </c>
      <c r="R14" s="30" t="e">
        <f t="shared" si="4"/>
        <v>#REF!</v>
      </c>
      <c r="S14" s="34" t="e">
        <f>+#REF!+#REF!+#REF!</f>
        <v>#REF!</v>
      </c>
      <c r="T14" s="34" t="e">
        <f>+#REF!+#REF!+#REF!</f>
        <v>#REF!</v>
      </c>
      <c r="U14" s="30" t="e">
        <f t="shared" si="5"/>
        <v>#REF!</v>
      </c>
      <c r="V14" s="34" t="e">
        <f>+#REF!+#REF!+#REF!</f>
        <v>#REF!</v>
      </c>
      <c r="W14" s="34" t="e">
        <f>+#REF!+#REF!+#REF!</f>
        <v>#REF!</v>
      </c>
    </row>
    <row r="15" spans="1:23" x14ac:dyDescent="0.2">
      <c r="A15" s="31" t="s">
        <v>57</v>
      </c>
      <c r="B15" s="32" t="s">
        <v>58</v>
      </c>
      <c r="C15" s="34">
        <v>64241.679510000002</v>
      </c>
      <c r="D15" s="34">
        <v>61044.005893359201</v>
      </c>
      <c r="E15" s="34">
        <v>3197.6736166407991</v>
      </c>
      <c r="F15" s="30" t="e">
        <f t="shared" si="0"/>
        <v>#REF!</v>
      </c>
      <c r="G15" s="34" t="e">
        <f>+#REF!+#REF!+#REF!</f>
        <v>#REF!</v>
      </c>
      <c r="H15" s="34" t="e">
        <f>+#REF!+#REF!+#REF!</f>
        <v>#REF!</v>
      </c>
      <c r="I15" s="30" t="e">
        <f t="shared" si="1"/>
        <v>#REF!</v>
      </c>
      <c r="J15" s="34" t="e">
        <f>+#REF!+#REF!+#REF!</f>
        <v>#REF!</v>
      </c>
      <c r="K15" s="34" t="e">
        <f>+#REF!+#REF!+#REF!</f>
        <v>#REF!</v>
      </c>
      <c r="L15" s="30" t="e">
        <f t="shared" si="2"/>
        <v>#REF!</v>
      </c>
      <c r="M15" s="34" t="e">
        <f>+#REF!+#REF!+#REF!</f>
        <v>#REF!</v>
      </c>
      <c r="N15" s="34" t="e">
        <f>+#REF!+#REF!+#REF!</f>
        <v>#REF!</v>
      </c>
      <c r="O15" s="30" t="e">
        <f t="shared" si="3"/>
        <v>#REF!</v>
      </c>
      <c r="P15" s="34" t="e">
        <f>+#REF!+#REF!+#REF!</f>
        <v>#REF!</v>
      </c>
      <c r="Q15" s="34" t="e">
        <f>+#REF!+#REF!+#REF!</f>
        <v>#REF!</v>
      </c>
      <c r="R15" s="30" t="e">
        <f t="shared" si="4"/>
        <v>#REF!</v>
      </c>
      <c r="S15" s="34" t="e">
        <f>+#REF!+#REF!+#REF!</f>
        <v>#REF!</v>
      </c>
      <c r="T15" s="34" t="e">
        <f>+#REF!+#REF!+#REF!</f>
        <v>#REF!</v>
      </c>
      <c r="U15" s="30" t="e">
        <f t="shared" si="5"/>
        <v>#REF!</v>
      </c>
      <c r="V15" s="34" t="e">
        <f>+#REF!+#REF!+#REF!</f>
        <v>#REF!</v>
      </c>
      <c r="W15" s="34" t="e">
        <f>+#REF!+#REF!+#REF!</f>
        <v>#REF!</v>
      </c>
    </row>
    <row r="16" spans="1:23" x14ac:dyDescent="0.2">
      <c r="A16" s="31" t="s">
        <v>59</v>
      </c>
      <c r="B16" s="32" t="s">
        <v>60</v>
      </c>
      <c r="C16" s="34">
        <v>37541.100000000006</v>
      </c>
      <c r="D16" s="34">
        <v>36172.550000000003</v>
      </c>
      <c r="E16" s="34">
        <v>1368.55</v>
      </c>
      <c r="F16" s="30" t="e">
        <f t="shared" si="0"/>
        <v>#REF!</v>
      </c>
      <c r="G16" s="34" t="e">
        <f>+#REF!+#REF!+#REF!</f>
        <v>#REF!</v>
      </c>
      <c r="H16" s="34" t="e">
        <f>+#REF!+#REF!+#REF!</f>
        <v>#REF!</v>
      </c>
      <c r="I16" s="30" t="e">
        <f t="shared" si="1"/>
        <v>#REF!</v>
      </c>
      <c r="J16" s="34" t="e">
        <f>+#REF!+#REF!+#REF!</f>
        <v>#REF!</v>
      </c>
      <c r="K16" s="34" t="e">
        <f>+#REF!+#REF!+#REF!</f>
        <v>#REF!</v>
      </c>
      <c r="L16" s="30" t="e">
        <f t="shared" si="2"/>
        <v>#REF!</v>
      </c>
      <c r="M16" s="34" t="e">
        <f>+#REF!+#REF!+#REF!</f>
        <v>#REF!</v>
      </c>
      <c r="N16" s="34" t="e">
        <f>+#REF!+#REF!+#REF!</f>
        <v>#REF!</v>
      </c>
      <c r="O16" s="30" t="e">
        <f t="shared" si="3"/>
        <v>#REF!</v>
      </c>
      <c r="P16" s="34" t="e">
        <f>+#REF!+#REF!+#REF!</f>
        <v>#REF!</v>
      </c>
      <c r="Q16" s="34" t="e">
        <f>+#REF!+#REF!+#REF!</f>
        <v>#REF!</v>
      </c>
      <c r="R16" s="30" t="e">
        <f t="shared" si="4"/>
        <v>#REF!</v>
      </c>
      <c r="S16" s="34" t="e">
        <f>+#REF!+#REF!+#REF!</f>
        <v>#REF!</v>
      </c>
      <c r="T16" s="34" t="e">
        <f>+#REF!+#REF!+#REF!</f>
        <v>#REF!</v>
      </c>
      <c r="U16" s="30" t="e">
        <f t="shared" si="5"/>
        <v>#REF!</v>
      </c>
      <c r="V16" s="34" t="e">
        <f>+#REF!+#REF!+#REF!</f>
        <v>#REF!</v>
      </c>
      <c r="W16" s="34" t="e">
        <f>+#REF!+#REF!+#REF!</f>
        <v>#REF!</v>
      </c>
    </row>
    <row r="17" spans="1:23" s="36" customFormat="1" x14ac:dyDescent="0.2">
      <c r="A17" s="28">
        <v>2</v>
      </c>
      <c r="B17" s="29" t="s">
        <v>61</v>
      </c>
      <c r="C17" s="30">
        <v>74032704.339456722</v>
      </c>
      <c r="D17" s="30">
        <v>71423600.788116723</v>
      </c>
      <c r="E17" s="30">
        <v>2609103.5513400049</v>
      </c>
      <c r="F17" s="30" t="e">
        <f t="shared" si="0"/>
        <v>#REF!</v>
      </c>
      <c r="G17" s="30" t="e">
        <f>+SUM(G19:G28)</f>
        <v>#REF!</v>
      </c>
      <c r="H17" s="30" t="e">
        <f>+SUM(H19:H28)</f>
        <v>#REF!</v>
      </c>
      <c r="I17" s="30" t="e">
        <f t="shared" si="1"/>
        <v>#REF!</v>
      </c>
      <c r="J17" s="30" t="e">
        <f>+SUM(J19:J28)</f>
        <v>#REF!</v>
      </c>
      <c r="K17" s="30" t="e">
        <f>+SUM(K19:K28)</f>
        <v>#REF!</v>
      </c>
      <c r="L17" s="30" t="e">
        <f t="shared" si="2"/>
        <v>#REF!</v>
      </c>
      <c r="M17" s="30" t="e">
        <f>+SUM(M19:M28)</f>
        <v>#REF!</v>
      </c>
      <c r="N17" s="30" t="e">
        <f>+SUM(N19:N28)</f>
        <v>#REF!</v>
      </c>
      <c r="O17" s="30" t="e">
        <f t="shared" si="3"/>
        <v>#REF!</v>
      </c>
      <c r="P17" s="30" t="e">
        <f>+SUM(P19:P28)</f>
        <v>#REF!</v>
      </c>
      <c r="Q17" s="30" t="e">
        <f>+SUM(Q19:Q28)</f>
        <v>#REF!</v>
      </c>
      <c r="R17" s="30" t="e">
        <f t="shared" si="4"/>
        <v>#REF!</v>
      </c>
      <c r="S17" s="30" t="e">
        <f>+SUM(S19:S28)</f>
        <v>#REF!</v>
      </c>
      <c r="T17" s="30" t="e">
        <f>+SUM(T19:T28)</f>
        <v>#REF!</v>
      </c>
      <c r="U17" s="30" t="e">
        <f t="shared" si="5"/>
        <v>#REF!</v>
      </c>
      <c r="V17" s="30" t="e">
        <f>+SUM(V19:V28)</f>
        <v>#REF!</v>
      </c>
      <c r="W17" s="30" t="e">
        <f>+SUM(W19:W28)</f>
        <v>#REF!</v>
      </c>
    </row>
    <row r="18" spans="1:23" x14ac:dyDescent="0.2">
      <c r="A18" s="31"/>
      <c r="B18" s="37" t="s">
        <v>42</v>
      </c>
      <c r="C18" s="33"/>
      <c r="D18" s="33"/>
      <c r="E18" s="33"/>
      <c r="F18" s="34"/>
      <c r="G18" s="34"/>
      <c r="H18" s="35"/>
      <c r="I18" s="34"/>
      <c r="J18" s="34"/>
      <c r="K18" s="35"/>
      <c r="L18" s="34"/>
      <c r="M18" s="34"/>
      <c r="N18" s="35"/>
      <c r="O18" s="34"/>
      <c r="P18" s="34"/>
      <c r="Q18" s="35"/>
      <c r="R18" s="34"/>
      <c r="S18" s="34"/>
      <c r="T18" s="35"/>
      <c r="U18" s="34"/>
      <c r="V18" s="34"/>
      <c r="W18" s="35"/>
    </row>
    <row r="19" spans="1:23" x14ac:dyDescent="0.2">
      <c r="A19" s="31" t="s">
        <v>62</v>
      </c>
      <c r="B19" s="32" t="s">
        <v>63</v>
      </c>
      <c r="C19" s="34">
        <v>45834052.823959962</v>
      </c>
      <c r="D19" s="34">
        <v>45170646.276431635</v>
      </c>
      <c r="E19" s="34">
        <v>663406.547528325</v>
      </c>
      <c r="F19" s="30" t="e">
        <f t="shared" ref="F19:F31" si="6">+G19+H19</f>
        <v>#REF!</v>
      </c>
      <c r="G19" s="34" t="e">
        <f>+#REF!+#REF!+#REF!</f>
        <v>#REF!</v>
      </c>
      <c r="H19" s="34" t="e">
        <f>+#REF!+#REF!+#REF!</f>
        <v>#REF!</v>
      </c>
      <c r="I19" s="30" t="e">
        <f t="shared" ref="I19:I31" si="7">+J19+K19</f>
        <v>#REF!</v>
      </c>
      <c r="J19" s="34" t="e">
        <f>+#REF!+#REF!+#REF!</f>
        <v>#REF!</v>
      </c>
      <c r="K19" s="34" t="e">
        <f>+#REF!+#REF!+#REF!</f>
        <v>#REF!</v>
      </c>
      <c r="L19" s="30" t="e">
        <f t="shared" ref="L19:L31" si="8">+M19+N19</f>
        <v>#REF!</v>
      </c>
      <c r="M19" s="34" t="e">
        <f>+#REF!+#REF!+#REF!</f>
        <v>#REF!</v>
      </c>
      <c r="N19" s="34" t="e">
        <f>+#REF!+#REF!+#REF!</f>
        <v>#REF!</v>
      </c>
      <c r="O19" s="30" t="e">
        <f t="shared" ref="O19:O31" si="9">+P19+Q19</f>
        <v>#REF!</v>
      </c>
      <c r="P19" s="34" t="e">
        <f>+#REF!+#REF!+#REF!</f>
        <v>#REF!</v>
      </c>
      <c r="Q19" s="34" t="e">
        <f>+#REF!+#REF!+#REF!</f>
        <v>#REF!</v>
      </c>
      <c r="R19" s="30" t="e">
        <f t="shared" ref="R19:R31" si="10">+S19+T19</f>
        <v>#REF!</v>
      </c>
      <c r="S19" s="34" t="e">
        <f>+#REF!+#REF!+#REF!</f>
        <v>#REF!</v>
      </c>
      <c r="T19" s="34" t="e">
        <f>+#REF!+#REF!+#REF!</f>
        <v>#REF!</v>
      </c>
      <c r="U19" s="30" t="e">
        <f t="shared" ref="U19:U31" si="11">+V19+W19</f>
        <v>#REF!</v>
      </c>
      <c r="V19" s="34" t="e">
        <f>+#REF!+#REF!+#REF!</f>
        <v>#REF!</v>
      </c>
      <c r="W19" s="34" t="e">
        <f>+#REF!+#REF!+#REF!</f>
        <v>#REF!</v>
      </c>
    </row>
    <row r="20" spans="1:23" x14ac:dyDescent="0.2">
      <c r="A20" s="31" t="s">
        <v>64</v>
      </c>
      <c r="B20" s="32" t="s">
        <v>65</v>
      </c>
      <c r="C20" s="34">
        <v>12145507.507981431</v>
      </c>
      <c r="D20" s="34">
        <v>11438853.46984851</v>
      </c>
      <c r="E20" s="34">
        <v>706654.03813292005</v>
      </c>
      <c r="F20" s="30" t="e">
        <f t="shared" si="6"/>
        <v>#REF!</v>
      </c>
      <c r="G20" s="34" t="e">
        <f>+#REF!+#REF!+#REF!</f>
        <v>#REF!</v>
      </c>
      <c r="H20" s="34" t="e">
        <f>+#REF!+#REF!+#REF!</f>
        <v>#REF!</v>
      </c>
      <c r="I20" s="30" t="e">
        <f t="shared" si="7"/>
        <v>#REF!</v>
      </c>
      <c r="J20" s="34" t="e">
        <f>+#REF!+#REF!+#REF!</f>
        <v>#REF!</v>
      </c>
      <c r="K20" s="34" t="e">
        <f>+#REF!+#REF!+#REF!</f>
        <v>#REF!</v>
      </c>
      <c r="L20" s="30" t="e">
        <f t="shared" si="8"/>
        <v>#REF!</v>
      </c>
      <c r="M20" s="34" t="e">
        <f>+#REF!+#REF!+#REF!</f>
        <v>#REF!</v>
      </c>
      <c r="N20" s="34" t="e">
        <f>+#REF!+#REF!+#REF!</f>
        <v>#REF!</v>
      </c>
      <c r="O20" s="30" t="e">
        <f t="shared" si="9"/>
        <v>#REF!</v>
      </c>
      <c r="P20" s="34" t="e">
        <f>+#REF!+#REF!+#REF!</f>
        <v>#REF!</v>
      </c>
      <c r="Q20" s="34" t="e">
        <f>+#REF!+#REF!+#REF!</f>
        <v>#REF!</v>
      </c>
      <c r="R20" s="30" t="e">
        <f t="shared" si="10"/>
        <v>#REF!</v>
      </c>
      <c r="S20" s="34" t="e">
        <f>+#REF!+#REF!+#REF!</f>
        <v>#REF!</v>
      </c>
      <c r="T20" s="34" t="e">
        <f>+#REF!+#REF!+#REF!</f>
        <v>#REF!</v>
      </c>
      <c r="U20" s="30" t="e">
        <f t="shared" si="11"/>
        <v>#REF!</v>
      </c>
      <c r="V20" s="34" t="e">
        <f>+#REF!+#REF!+#REF!</f>
        <v>#REF!</v>
      </c>
      <c r="W20" s="34" t="e">
        <f>+#REF!+#REF!+#REF!</f>
        <v>#REF!</v>
      </c>
    </row>
    <row r="21" spans="1:23" x14ac:dyDescent="0.2">
      <c r="A21" s="31" t="s">
        <v>66</v>
      </c>
      <c r="B21" s="32" t="s">
        <v>67</v>
      </c>
      <c r="C21" s="34">
        <v>567368.19123333343</v>
      </c>
      <c r="D21" s="34">
        <v>567368.19123333343</v>
      </c>
      <c r="E21" s="34">
        <v>0</v>
      </c>
      <c r="F21" s="30" t="e">
        <f t="shared" si="6"/>
        <v>#REF!</v>
      </c>
      <c r="G21" s="34" t="e">
        <f>+#REF!+#REF!+#REF!</f>
        <v>#REF!</v>
      </c>
      <c r="H21" s="34" t="e">
        <f>+#REF!+#REF!+#REF!</f>
        <v>#REF!</v>
      </c>
      <c r="I21" s="30" t="e">
        <f t="shared" si="7"/>
        <v>#REF!</v>
      </c>
      <c r="J21" s="34" t="e">
        <f>+#REF!+#REF!+#REF!</f>
        <v>#REF!</v>
      </c>
      <c r="K21" s="34" t="e">
        <f>+#REF!+#REF!+#REF!</f>
        <v>#REF!</v>
      </c>
      <c r="L21" s="30" t="e">
        <f t="shared" si="8"/>
        <v>#REF!</v>
      </c>
      <c r="M21" s="34" t="e">
        <f>+#REF!+#REF!+#REF!</f>
        <v>#REF!</v>
      </c>
      <c r="N21" s="34" t="e">
        <f>+#REF!+#REF!+#REF!</f>
        <v>#REF!</v>
      </c>
      <c r="O21" s="30" t="e">
        <f t="shared" si="9"/>
        <v>#REF!</v>
      </c>
      <c r="P21" s="34" t="e">
        <f>+#REF!+#REF!+#REF!</f>
        <v>#REF!</v>
      </c>
      <c r="Q21" s="34" t="e">
        <f>+#REF!+#REF!+#REF!</f>
        <v>#REF!</v>
      </c>
      <c r="R21" s="30" t="e">
        <f t="shared" si="10"/>
        <v>#REF!</v>
      </c>
      <c r="S21" s="34" t="e">
        <f>+#REF!+#REF!+#REF!</f>
        <v>#REF!</v>
      </c>
      <c r="T21" s="34" t="e">
        <f>+#REF!+#REF!+#REF!</f>
        <v>#REF!</v>
      </c>
      <c r="U21" s="30" t="e">
        <f t="shared" si="11"/>
        <v>#REF!</v>
      </c>
      <c r="V21" s="34" t="e">
        <f>+#REF!+#REF!+#REF!</f>
        <v>#REF!</v>
      </c>
      <c r="W21" s="34" t="e">
        <f>+#REF!+#REF!+#REF!</f>
        <v>#REF!</v>
      </c>
    </row>
    <row r="22" spans="1:23" x14ac:dyDescent="0.2">
      <c r="A22" s="31" t="s">
        <v>68</v>
      </c>
      <c r="B22" s="32" t="s">
        <v>69</v>
      </c>
      <c r="C22" s="34">
        <v>4705099.477731999</v>
      </c>
      <c r="D22" s="34">
        <v>4626520.5334044788</v>
      </c>
      <c r="E22" s="34">
        <v>78578.944327520003</v>
      </c>
      <c r="F22" s="30" t="e">
        <f t="shared" si="6"/>
        <v>#REF!</v>
      </c>
      <c r="G22" s="34" t="e">
        <f>+#REF!+#REF!+#REF!</f>
        <v>#REF!</v>
      </c>
      <c r="H22" s="34" t="e">
        <f>+#REF!+#REF!+#REF!</f>
        <v>#REF!</v>
      </c>
      <c r="I22" s="30" t="e">
        <f t="shared" si="7"/>
        <v>#REF!</v>
      </c>
      <c r="J22" s="34" t="e">
        <f>+#REF!+#REF!+#REF!</f>
        <v>#REF!</v>
      </c>
      <c r="K22" s="34" t="e">
        <f>+#REF!+#REF!+#REF!</f>
        <v>#REF!</v>
      </c>
      <c r="L22" s="30" t="e">
        <f t="shared" si="8"/>
        <v>#REF!</v>
      </c>
      <c r="M22" s="34" t="e">
        <f>+#REF!+#REF!+#REF!</f>
        <v>#REF!</v>
      </c>
      <c r="N22" s="34" t="e">
        <f>+#REF!+#REF!+#REF!</f>
        <v>#REF!</v>
      </c>
      <c r="O22" s="30" t="e">
        <f t="shared" si="9"/>
        <v>#REF!</v>
      </c>
      <c r="P22" s="34" t="e">
        <f>+#REF!+#REF!+#REF!</f>
        <v>#REF!</v>
      </c>
      <c r="Q22" s="34" t="e">
        <f>+#REF!+#REF!+#REF!</f>
        <v>#REF!</v>
      </c>
      <c r="R22" s="30" t="e">
        <f t="shared" si="10"/>
        <v>#REF!</v>
      </c>
      <c r="S22" s="34" t="e">
        <f>+#REF!+#REF!+#REF!</f>
        <v>#REF!</v>
      </c>
      <c r="T22" s="34" t="e">
        <f>+#REF!+#REF!+#REF!</f>
        <v>#REF!</v>
      </c>
      <c r="U22" s="30" t="e">
        <f t="shared" si="11"/>
        <v>#REF!</v>
      </c>
      <c r="V22" s="34" t="e">
        <f>+#REF!+#REF!+#REF!</f>
        <v>#REF!</v>
      </c>
      <c r="W22" s="34" t="e">
        <f>+#REF!+#REF!+#REF!</f>
        <v>#REF!</v>
      </c>
    </row>
    <row r="23" spans="1:23" x14ac:dyDescent="0.2">
      <c r="A23" s="31" t="s">
        <v>70</v>
      </c>
      <c r="B23" s="32" t="s">
        <v>71</v>
      </c>
      <c r="C23" s="34">
        <v>3523833.3623000002</v>
      </c>
      <c r="D23" s="34">
        <v>2860910.6144369999</v>
      </c>
      <c r="E23" s="34">
        <v>662922.74786300003</v>
      </c>
      <c r="F23" s="30" t="e">
        <f t="shared" si="6"/>
        <v>#REF!</v>
      </c>
      <c r="G23" s="34" t="e">
        <f>+#REF!+#REF!+#REF!</f>
        <v>#REF!</v>
      </c>
      <c r="H23" s="34" t="e">
        <f>+#REF!+#REF!+#REF!</f>
        <v>#REF!</v>
      </c>
      <c r="I23" s="30" t="e">
        <f t="shared" si="7"/>
        <v>#REF!</v>
      </c>
      <c r="J23" s="34" t="e">
        <f>+#REF!+#REF!+#REF!</f>
        <v>#REF!</v>
      </c>
      <c r="K23" s="34" t="e">
        <f>+#REF!+#REF!+#REF!</f>
        <v>#REF!</v>
      </c>
      <c r="L23" s="30" t="e">
        <f t="shared" si="8"/>
        <v>#REF!</v>
      </c>
      <c r="M23" s="34" t="e">
        <f>+#REF!+#REF!+#REF!</f>
        <v>#REF!</v>
      </c>
      <c r="N23" s="34" t="e">
        <f>+#REF!+#REF!+#REF!</f>
        <v>#REF!</v>
      </c>
      <c r="O23" s="30" t="e">
        <f t="shared" si="9"/>
        <v>#REF!</v>
      </c>
      <c r="P23" s="34" t="e">
        <f>+#REF!+#REF!+#REF!</f>
        <v>#REF!</v>
      </c>
      <c r="Q23" s="34" t="e">
        <f>+#REF!+#REF!+#REF!</f>
        <v>#REF!</v>
      </c>
      <c r="R23" s="30" t="e">
        <f t="shared" si="10"/>
        <v>#REF!</v>
      </c>
      <c r="S23" s="34" t="e">
        <f>+#REF!+#REF!+#REF!</f>
        <v>#REF!</v>
      </c>
      <c r="T23" s="34" t="e">
        <f>+#REF!+#REF!+#REF!</f>
        <v>#REF!</v>
      </c>
      <c r="U23" s="30" t="e">
        <f t="shared" si="11"/>
        <v>#REF!</v>
      </c>
      <c r="V23" s="34" t="e">
        <f>+#REF!+#REF!+#REF!</f>
        <v>#REF!</v>
      </c>
      <c r="W23" s="34" t="e">
        <f>+#REF!+#REF!+#REF!</f>
        <v>#REF!</v>
      </c>
    </row>
    <row r="24" spans="1:23" x14ac:dyDescent="0.2">
      <c r="A24" s="31" t="s">
        <v>72</v>
      </c>
      <c r="B24" s="32" t="s">
        <v>73</v>
      </c>
      <c r="C24" s="34">
        <v>1501745.5984700001</v>
      </c>
      <c r="D24" s="34">
        <v>1334666.2631894001</v>
      </c>
      <c r="E24" s="34">
        <v>167079.3352806</v>
      </c>
      <c r="F24" s="30" t="e">
        <f t="shared" si="6"/>
        <v>#REF!</v>
      </c>
      <c r="G24" s="34" t="e">
        <f>+#REF!+#REF!+#REF!</f>
        <v>#REF!</v>
      </c>
      <c r="H24" s="34" t="e">
        <f>+#REF!+#REF!+#REF!</f>
        <v>#REF!</v>
      </c>
      <c r="I24" s="30" t="e">
        <f t="shared" si="7"/>
        <v>#REF!</v>
      </c>
      <c r="J24" s="34" t="e">
        <f>+#REF!+#REF!+#REF!</f>
        <v>#REF!</v>
      </c>
      <c r="K24" s="34" t="e">
        <f>+#REF!+#REF!+#REF!</f>
        <v>#REF!</v>
      </c>
      <c r="L24" s="30" t="e">
        <f t="shared" si="8"/>
        <v>#REF!</v>
      </c>
      <c r="M24" s="34" t="e">
        <f>+#REF!+#REF!+#REF!</f>
        <v>#REF!</v>
      </c>
      <c r="N24" s="34" t="e">
        <f>+#REF!+#REF!+#REF!</f>
        <v>#REF!</v>
      </c>
      <c r="O24" s="30" t="e">
        <f t="shared" si="9"/>
        <v>#REF!</v>
      </c>
      <c r="P24" s="34" t="e">
        <f>+#REF!+#REF!+#REF!</f>
        <v>#REF!</v>
      </c>
      <c r="Q24" s="34" t="e">
        <f>+#REF!+#REF!+#REF!</f>
        <v>#REF!</v>
      </c>
      <c r="R24" s="30" t="e">
        <f t="shared" si="10"/>
        <v>#REF!</v>
      </c>
      <c r="S24" s="34" t="e">
        <f>+#REF!+#REF!+#REF!</f>
        <v>#REF!</v>
      </c>
      <c r="T24" s="34" t="e">
        <f>+#REF!+#REF!+#REF!</f>
        <v>#REF!</v>
      </c>
      <c r="U24" s="30" t="e">
        <f t="shared" si="11"/>
        <v>#REF!</v>
      </c>
      <c r="V24" s="34" t="e">
        <f>+#REF!+#REF!+#REF!</f>
        <v>#REF!</v>
      </c>
      <c r="W24" s="34" t="e">
        <f>+#REF!+#REF!+#REF!</f>
        <v>#REF!</v>
      </c>
    </row>
    <row r="25" spans="1:23" x14ac:dyDescent="0.2">
      <c r="A25" s="31" t="s">
        <v>74</v>
      </c>
      <c r="B25" s="32" t="s">
        <v>75</v>
      </c>
      <c r="C25" s="34">
        <v>2000022.3830000001</v>
      </c>
      <c r="D25" s="34">
        <v>1867880.3077753601</v>
      </c>
      <c r="E25" s="34">
        <v>132142.07522464002</v>
      </c>
      <c r="F25" s="30" t="e">
        <f t="shared" si="6"/>
        <v>#REF!</v>
      </c>
      <c r="G25" s="34" t="e">
        <f>+#REF!+#REF!+#REF!</f>
        <v>#REF!</v>
      </c>
      <c r="H25" s="34" t="e">
        <f>+#REF!+#REF!+#REF!</f>
        <v>#REF!</v>
      </c>
      <c r="I25" s="30" t="e">
        <f t="shared" si="7"/>
        <v>#REF!</v>
      </c>
      <c r="J25" s="34" t="e">
        <f>+#REF!+#REF!+#REF!</f>
        <v>#REF!</v>
      </c>
      <c r="K25" s="34" t="e">
        <f>+#REF!+#REF!+#REF!</f>
        <v>#REF!</v>
      </c>
      <c r="L25" s="30" t="e">
        <f t="shared" si="8"/>
        <v>#REF!</v>
      </c>
      <c r="M25" s="34" t="e">
        <f>+#REF!+#REF!+#REF!</f>
        <v>#REF!</v>
      </c>
      <c r="N25" s="34" t="e">
        <f>+#REF!+#REF!+#REF!</f>
        <v>#REF!</v>
      </c>
      <c r="O25" s="30" t="e">
        <f t="shared" si="9"/>
        <v>#REF!</v>
      </c>
      <c r="P25" s="34" t="e">
        <f>+#REF!+#REF!+#REF!</f>
        <v>#REF!</v>
      </c>
      <c r="Q25" s="34" t="e">
        <f>+#REF!+#REF!+#REF!</f>
        <v>#REF!</v>
      </c>
      <c r="R25" s="30" t="e">
        <f t="shared" si="10"/>
        <v>#REF!</v>
      </c>
      <c r="S25" s="34" t="e">
        <f>+#REF!+#REF!+#REF!</f>
        <v>#REF!</v>
      </c>
      <c r="T25" s="34" t="e">
        <f>+#REF!+#REF!+#REF!</f>
        <v>#REF!</v>
      </c>
      <c r="U25" s="30" t="e">
        <f t="shared" si="11"/>
        <v>#REF!</v>
      </c>
      <c r="V25" s="34" t="e">
        <f>+#REF!+#REF!+#REF!</f>
        <v>#REF!</v>
      </c>
      <c r="W25" s="34" t="e">
        <f>+#REF!+#REF!+#REF!</f>
        <v>#REF!</v>
      </c>
    </row>
    <row r="26" spans="1:23" x14ac:dyDescent="0.2">
      <c r="A26" s="31" t="s">
        <v>76</v>
      </c>
      <c r="B26" s="32" t="s">
        <v>77</v>
      </c>
      <c r="C26" s="34">
        <v>1771039.7709199998</v>
      </c>
      <c r="D26" s="34">
        <v>1734002.5439199999</v>
      </c>
      <c r="E26" s="34">
        <v>37037.226999999999</v>
      </c>
      <c r="F26" s="30" t="e">
        <f t="shared" si="6"/>
        <v>#REF!</v>
      </c>
      <c r="G26" s="34" t="e">
        <f>+#REF!+#REF!+#REF!</f>
        <v>#REF!</v>
      </c>
      <c r="H26" s="34" t="e">
        <f>+#REF!+#REF!+#REF!</f>
        <v>#REF!</v>
      </c>
      <c r="I26" s="30" t="e">
        <f t="shared" si="7"/>
        <v>#REF!</v>
      </c>
      <c r="J26" s="34" t="e">
        <f>+#REF!+#REF!+#REF!</f>
        <v>#REF!</v>
      </c>
      <c r="K26" s="34" t="e">
        <f>+#REF!+#REF!+#REF!</f>
        <v>#REF!</v>
      </c>
      <c r="L26" s="30" t="e">
        <f t="shared" si="8"/>
        <v>#REF!</v>
      </c>
      <c r="M26" s="34" t="e">
        <f>+#REF!+#REF!+#REF!</f>
        <v>#REF!</v>
      </c>
      <c r="N26" s="34" t="e">
        <f>+#REF!+#REF!+#REF!</f>
        <v>#REF!</v>
      </c>
      <c r="O26" s="30" t="e">
        <f t="shared" si="9"/>
        <v>#REF!</v>
      </c>
      <c r="P26" s="34" t="e">
        <f>+#REF!+#REF!+#REF!</f>
        <v>#REF!</v>
      </c>
      <c r="Q26" s="34" t="e">
        <f>+#REF!+#REF!+#REF!</f>
        <v>#REF!</v>
      </c>
      <c r="R26" s="30" t="e">
        <f t="shared" si="10"/>
        <v>#REF!</v>
      </c>
      <c r="S26" s="34" t="e">
        <f>+#REF!+#REF!+#REF!</f>
        <v>#REF!</v>
      </c>
      <c r="T26" s="34" t="e">
        <f>+#REF!+#REF!+#REF!</f>
        <v>#REF!</v>
      </c>
      <c r="U26" s="30" t="e">
        <f t="shared" si="11"/>
        <v>#REF!</v>
      </c>
      <c r="V26" s="34" t="e">
        <f>+#REF!+#REF!+#REF!</f>
        <v>#REF!</v>
      </c>
      <c r="W26" s="34" t="e">
        <f>+#REF!+#REF!+#REF!</f>
        <v>#REF!</v>
      </c>
    </row>
    <row r="27" spans="1:23" x14ac:dyDescent="0.2">
      <c r="A27" s="31" t="s">
        <v>78</v>
      </c>
      <c r="B27" s="32" t="s">
        <v>79</v>
      </c>
      <c r="C27" s="34">
        <v>986336.92385999998</v>
      </c>
      <c r="D27" s="34">
        <v>840492.04802539991</v>
      </c>
      <c r="E27" s="34">
        <v>145844.87583460001</v>
      </c>
      <c r="F27" s="30" t="e">
        <f t="shared" si="6"/>
        <v>#REF!</v>
      </c>
      <c r="G27" s="34" t="e">
        <f>+#REF!+#REF!+#REF!</f>
        <v>#REF!</v>
      </c>
      <c r="H27" s="34" t="e">
        <f>+#REF!+#REF!+#REF!</f>
        <v>#REF!</v>
      </c>
      <c r="I27" s="30" t="e">
        <f t="shared" si="7"/>
        <v>#REF!</v>
      </c>
      <c r="J27" s="34" t="e">
        <f>+#REF!+#REF!+#REF!</f>
        <v>#REF!</v>
      </c>
      <c r="K27" s="34" t="e">
        <f>+#REF!+#REF!+#REF!</f>
        <v>#REF!</v>
      </c>
      <c r="L27" s="30" t="e">
        <f t="shared" si="8"/>
        <v>#REF!</v>
      </c>
      <c r="M27" s="34" t="e">
        <f>+#REF!+#REF!+#REF!</f>
        <v>#REF!</v>
      </c>
      <c r="N27" s="34" t="e">
        <f>+#REF!+#REF!+#REF!</f>
        <v>#REF!</v>
      </c>
      <c r="O27" s="30" t="e">
        <f t="shared" si="9"/>
        <v>#REF!</v>
      </c>
      <c r="P27" s="34" t="e">
        <f>+#REF!+#REF!+#REF!</f>
        <v>#REF!</v>
      </c>
      <c r="Q27" s="34" t="e">
        <f>+#REF!+#REF!+#REF!</f>
        <v>#REF!</v>
      </c>
      <c r="R27" s="30" t="e">
        <f t="shared" si="10"/>
        <v>#REF!</v>
      </c>
      <c r="S27" s="34" t="e">
        <f>+#REF!+#REF!+#REF!</f>
        <v>#REF!</v>
      </c>
      <c r="T27" s="34" t="e">
        <f>+#REF!+#REF!+#REF!</f>
        <v>#REF!</v>
      </c>
      <c r="U27" s="30" t="e">
        <f t="shared" si="11"/>
        <v>#REF!</v>
      </c>
      <c r="V27" s="34" t="e">
        <f>+#REF!+#REF!+#REF!</f>
        <v>#REF!</v>
      </c>
      <c r="W27" s="34" t="e">
        <f>+#REF!+#REF!+#REF!</f>
        <v>#REF!</v>
      </c>
    </row>
    <row r="28" spans="1:23" x14ac:dyDescent="0.2">
      <c r="A28" s="31" t="s">
        <v>80</v>
      </c>
      <c r="B28" s="32" t="s">
        <v>81</v>
      </c>
      <c r="C28" s="34">
        <v>997698.29999999993</v>
      </c>
      <c r="D28" s="34">
        <v>982260.53985159995</v>
      </c>
      <c r="E28" s="34">
        <v>15437.760148400001</v>
      </c>
      <c r="F28" s="30" t="e">
        <f t="shared" si="6"/>
        <v>#REF!</v>
      </c>
      <c r="G28" s="34" t="e">
        <f>+#REF!+#REF!+#REF!</f>
        <v>#REF!</v>
      </c>
      <c r="H28" s="34" t="e">
        <f>+#REF!+#REF!+#REF!</f>
        <v>#REF!</v>
      </c>
      <c r="I28" s="30" t="e">
        <f t="shared" si="7"/>
        <v>#REF!</v>
      </c>
      <c r="J28" s="34" t="e">
        <f>+#REF!+#REF!+#REF!</f>
        <v>#REF!</v>
      </c>
      <c r="K28" s="34" t="e">
        <f>+#REF!+#REF!+#REF!</f>
        <v>#REF!</v>
      </c>
      <c r="L28" s="30" t="e">
        <f t="shared" si="8"/>
        <v>#REF!</v>
      </c>
      <c r="M28" s="34" t="e">
        <f>+#REF!+#REF!+#REF!</f>
        <v>#REF!</v>
      </c>
      <c r="N28" s="34" t="e">
        <f>+#REF!+#REF!+#REF!</f>
        <v>#REF!</v>
      </c>
      <c r="O28" s="30" t="e">
        <f t="shared" si="9"/>
        <v>#REF!</v>
      </c>
      <c r="P28" s="34" t="e">
        <f>+#REF!+#REF!+#REF!</f>
        <v>#REF!</v>
      </c>
      <c r="Q28" s="34" t="e">
        <f>+#REF!+#REF!+#REF!</f>
        <v>#REF!</v>
      </c>
      <c r="R28" s="30" t="e">
        <f t="shared" si="10"/>
        <v>#REF!</v>
      </c>
      <c r="S28" s="34" t="e">
        <f>+#REF!+#REF!+#REF!</f>
        <v>#REF!</v>
      </c>
      <c r="T28" s="34" t="e">
        <f>+#REF!+#REF!+#REF!</f>
        <v>#REF!</v>
      </c>
      <c r="U28" s="30" t="e">
        <f t="shared" si="11"/>
        <v>#REF!</v>
      </c>
      <c r="V28" s="34" t="e">
        <f>+#REF!+#REF!+#REF!</f>
        <v>#REF!</v>
      </c>
      <c r="W28" s="34" t="e">
        <f>+#REF!+#REF!+#REF!</f>
        <v>#REF!</v>
      </c>
    </row>
    <row r="29" spans="1:23" x14ac:dyDescent="0.2">
      <c r="A29" s="31"/>
      <c r="B29" s="32" t="s">
        <v>82</v>
      </c>
      <c r="C29" s="34"/>
      <c r="D29" s="34"/>
      <c r="E29" s="34"/>
      <c r="F29" s="30"/>
      <c r="G29" s="34"/>
      <c r="H29" s="34"/>
      <c r="I29" s="30"/>
      <c r="J29" s="34"/>
      <c r="K29" s="34"/>
      <c r="L29" s="30"/>
      <c r="M29" s="34"/>
      <c r="N29" s="34"/>
      <c r="O29" s="30"/>
      <c r="P29" s="34"/>
      <c r="Q29" s="34"/>
      <c r="R29" s="30"/>
      <c r="S29" s="34"/>
      <c r="T29" s="34"/>
      <c r="U29" s="30"/>
      <c r="V29" s="34"/>
      <c r="W29" s="34"/>
    </row>
    <row r="30" spans="1:23" s="36" customFormat="1" ht="13.5" customHeight="1" x14ac:dyDescent="0.2">
      <c r="A30" s="28">
        <v>3</v>
      </c>
      <c r="B30" s="29" t="s">
        <v>83</v>
      </c>
      <c r="C30" s="34">
        <v>19984616.100014195</v>
      </c>
      <c r="D30" s="34">
        <v>19290742.90217397</v>
      </c>
      <c r="E30" s="34">
        <v>693873.19784022355</v>
      </c>
      <c r="F30" s="30" t="e">
        <f t="shared" si="6"/>
        <v>#REF!</v>
      </c>
      <c r="G30" s="34" t="e">
        <f>+#REF!+#REF!+#REF!</f>
        <v>#REF!</v>
      </c>
      <c r="H30" s="34" t="e">
        <f>+#REF!+#REF!+#REF!</f>
        <v>#REF!</v>
      </c>
      <c r="I30" s="30" t="e">
        <f t="shared" si="7"/>
        <v>#REF!</v>
      </c>
      <c r="J30" s="34" t="e">
        <f>+#REF!+#REF!+#REF!</f>
        <v>#REF!</v>
      </c>
      <c r="K30" s="34" t="e">
        <f>+#REF!+#REF!+#REF!</f>
        <v>#REF!</v>
      </c>
      <c r="L30" s="30" t="e">
        <f t="shared" si="8"/>
        <v>#REF!</v>
      </c>
      <c r="M30" s="34" t="e">
        <f>+#REF!+#REF!+#REF!</f>
        <v>#REF!</v>
      </c>
      <c r="N30" s="34" t="e">
        <f>+#REF!+#REF!+#REF!</f>
        <v>#REF!</v>
      </c>
      <c r="O30" s="30" t="e">
        <f t="shared" si="9"/>
        <v>#REF!</v>
      </c>
      <c r="P30" s="34" t="e">
        <f>+#REF!+#REF!+#REF!</f>
        <v>#REF!</v>
      </c>
      <c r="Q30" s="34" t="e">
        <f>+#REF!+#REF!+#REF!</f>
        <v>#REF!</v>
      </c>
      <c r="R30" s="30" t="e">
        <f t="shared" si="10"/>
        <v>#REF!</v>
      </c>
      <c r="S30" s="34" t="e">
        <f>+#REF!+#REF!+#REF!</f>
        <v>#REF!</v>
      </c>
      <c r="T30" s="34" t="e">
        <f>+#REF!+#REF!+#REF!</f>
        <v>#REF!</v>
      </c>
      <c r="U30" s="30" t="e">
        <f t="shared" si="11"/>
        <v>#REF!</v>
      </c>
      <c r="V30" s="34" t="e">
        <f>+#REF!+#REF!+#REF!</f>
        <v>#REF!</v>
      </c>
      <c r="W30" s="34" t="e">
        <f>+#REF!+#REF!+#REF!</f>
        <v>#REF!</v>
      </c>
    </row>
    <row r="31" spans="1:23" s="36" customFormat="1" ht="13.5" customHeight="1" x14ac:dyDescent="0.2">
      <c r="A31" s="28">
        <v>4</v>
      </c>
      <c r="B31" s="38" t="s">
        <v>84</v>
      </c>
      <c r="C31" s="34">
        <v>516493.99266365741</v>
      </c>
      <c r="D31" s="34">
        <v>355706.79927285737</v>
      </c>
      <c r="E31" s="34">
        <v>160787.19339080001</v>
      </c>
      <c r="F31" s="30" t="e">
        <f t="shared" si="6"/>
        <v>#REF!</v>
      </c>
      <c r="G31" s="34" t="e">
        <f>+#REF!+#REF!+#REF!</f>
        <v>#REF!</v>
      </c>
      <c r="H31" s="34" t="e">
        <f>+#REF!+#REF!+#REF!</f>
        <v>#REF!</v>
      </c>
      <c r="I31" s="30" t="e">
        <f t="shared" si="7"/>
        <v>#REF!</v>
      </c>
      <c r="J31" s="34" t="e">
        <f>+#REF!+#REF!+#REF!</f>
        <v>#REF!</v>
      </c>
      <c r="K31" s="34" t="e">
        <f>+#REF!+#REF!+#REF!</f>
        <v>#REF!</v>
      </c>
      <c r="L31" s="30" t="e">
        <f t="shared" si="8"/>
        <v>#REF!</v>
      </c>
      <c r="M31" s="34" t="e">
        <f>+#REF!+#REF!+#REF!</f>
        <v>#REF!</v>
      </c>
      <c r="N31" s="34" t="e">
        <f>+#REF!+#REF!+#REF!</f>
        <v>#REF!</v>
      </c>
      <c r="O31" s="30" t="e">
        <f t="shared" si="9"/>
        <v>#REF!</v>
      </c>
      <c r="P31" s="34" t="e">
        <f>+#REF!+#REF!+#REF!</f>
        <v>#REF!</v>
      </c>
      <c r="Q31" s="34" t="e">
        <f>+#REF!+#REF!+#REF!</f>
        <v>#REF!</v>
      </c>
      <c r="R31" s="30" t="e">
        <f t="shared" si="10"/>
        <v>#REF!</v>
      </c>
      <c r="S31" s="34" t="e">
        <f>+#REF!+#REF!+#REF!</f>
        <v>#REF!</v>
      </c>
      <c r="T31" s="34" t="e">
        <f>+#REF!+#REF!+#REF!</f>
        <v>#REF!</v>
      </c>
      <c r="U31" s="30" t="e">
        <f t="shared" si="11"/>
        <v>#REF!</v>
      </c>
      <c r="V31" s="34" t="e">
        <f>+#REF!+#REF!+#REF!</f>
        <v>#REF!</v>
      </c>
      <c r="W31" s="34" t="e">
        <f>+#REF!+#REF!+#REF!</f>
        <v>#REF!</v>
      </c>
    </row>
    <row r="32" spans="1:23" s="36" customFormat="1" ht="20.25" customHeight="1" x14ac:dyDescent="0.2">
      <c r="A32" s="28">
        <v>5</v>
      </c>
      <c r="B32" s="29" t="s">
        <v>85</v>
      </c>
      <c r="C32" s="30">
        <v>1908305.1880362504</v>
      </c>
      <c r="D32" s="30">
        <v>1782677.6160503528</v>
      </c>
      <c r="E32" s="30">
        <v>125627.57198589762</v>
      </c>
      <c r="F32" s="30" t="e">
        <f>+G32+H32</f>
        <v>#REF!</v>
      </c>
      <c r="G32" s="30" t="e">
        <f>+SUM(G34:G35)</f>
        <v>#REF!</v>
      </c>
      <c r="H32" s="30" t="e">
        <f>+SUM(H34:H35)</f>
        <v>#REF!</v>
      </c>
      <c r="I32" s="30" t="e">
        <f>+J32+K32</f>
        <v>#REF!</v>
      </c>
      <c r="J32" s="30" t="e">
        <f>+SUM(J34:J35)</f>
        <v>#REF!</v>
      </c>
      <c r="K32" s="30" t="e">
        <f>+SUM(K34:K35)</f>
        <v>#REF!</v>
      </c>
      <c r="L32" s="30" t="e">
        <f>+M32+N32</f>
        <v>#REF!</v>
      </c>
      <c r="M32" s="30" t="e">
        <f>+SUM(M34:M35)</f>
        <v>#REF!</v>
      </c>
      <c r="N32" s="30" t="e">
        <f>+SUM(N34:N35)</f>
        <v>#REF!</v>
      </c>
      <c r="O32" s="30" t="e">
        <f>+P32+Q32</f>
        <v>#REF!</v>
      </c>
      <c r="P32" s="30" t="e">
        <f>+SUM(P34:P35)</f>
        <v>#REF!</v>
      </c>
      <c r="Q32" s="30" t="e">
        <f>+SUM(Q34:Q35)</f>
        <v>#REF!</v>
      </c>
      <c r="R32" s="30" t="e">
        <f>+S32+T32</f>
        <v>#REF!</v>
      </c>
      <c r="S32" s="30" t="e">
        <f>+SUM(S34:S35)</f>
        <v>#REF!</v>
      </c>
      <c r="T32" s="30" t="e">
        <f>+SUM(T34:T35)</f>
        <v>#REF!</v>
      </c>
      <c r="U32" s="30" t="e">
        <f>+V32+W32</f>
        <v>#REF!</v>
      </c>
      <c r="V32" s="30" t="e">
        <f>+SUM(V34:V35)</f>
        <v>#REF!</v>
      </c>
      <c r="W32" s="30" t="e">
        <f>+SUM(W34:W35)</f>
        <v>#REF!</v>
      </c>
    </row>
    <row r="33" spans="1:23" x14ac:dyDescent="0.2">
      <c r="A33" s="31"/>
      <c r="B33" s="37" t="s">
        <v>42</v>
      </c>
      <c r="C33" s="33"/>
      <c r="D33" s="33"/>
      <c r="E33" s="33"/>
      <c r="F33" s="34"/>
      <c r="G33" s="34"/>
      <c r="H33" s="35"/>
      <c r="I33" s="34"/>
      <c r="J33" s="34"/>
      <c r="K33" s="35"/>
      <c r="L33" s="34"/>
      <c r="M33" s="34"/>
      <c r="N33" s="35"/>
      <c r="O33" s="34"/>
      <c r="P33" s="34"/>
      <c r="Q33" s="35"/>
      <c r="R33" s="34"/>
      <c r="S33" s="34"/>
      <c r="T33" s="35"/>
      <c r="U33" s="34"/>
      <c r="V33" s="34"/>
      <c r="W33" s="35"/>
    </row>
    <row r="34" spans="1:23" x14ac:dyDescent="0.2">
      <c r="A34" s="39" t="s">
        <v>86</v>
      </c>
      <c r="B34" s="32" t="s">
        <v>87</v>
      </c>
      <c r="C34" s="34">
        <v>732937.03027500038</v>
      </c>
      <c r="D34" s="34">
        <v>659425.18322889903</v>
      </c>
      <c r="E34" s="34">
        <v>73511.847046101393</v>
      </c>
      <c r="F34" s="30" t="e">
        <f>+G34+H34</f>
        <v>#REF!</v>
      </c>
      <c r="G34" s="34" t="e">
        <f>+#REF!+#REF!+#REF!</f>
        <v>#REF!</v>
      </c>
      <c r="H34" s="34" t="e">
        <f>+#REF!+#REF!+#REF!</f>
        <v>#REF!</v>
      </c>
      <c r="I34" s="30" t="e">
        <f>+J34+K34</f>
        <v>#REF!</v>
      </c>
      <c r="J34" s="34" t="e">
        <f>+#REF!+#REF!+#REF!</f>
        <v>#REF!</v>
      </c>
      <c r="K34" s="34" t="e">
        <f>+#REF!+#REF!+#REF!</f>
        <v>#REF!</v>
      </c>
      <c r="L34" s="30" t="e">
        <f>+M34+N34</f>
        <v>#REF!</v>
      </c>
      <c r="M34" s="34" t="e">
        <f>+#REF!+#REF!+#REF!</f>
        <v>#REF!</v>
      </c>
      <c r="N34" s="34" t="e">
        <f>+#REF!+#REF!+#REF!</f>
        <v>#REF!</v>
      </c>
      <c r="O34" s="30" t="e">
        <f>+P34+Q34</f>
        <v>#REF!</v>
      </c>
      <c r="P34" s="34" t="e">
        <f>+#REF!+#REF!+#REF!</f>
        <v>#REF!</v>
      </c>
      <c r="Q34" s="34" t="e">
        <f>+#REF!+#REF!+#REF!</f>
        <v>#REF!</v>
      </c>
      <c r="R34" s="30" t="e">
        <f>+S34+T34</f>
        <v>#REF!</v>
      </c>
      <c r="S34" s="34" t="e">
        <f>+#REF!+#REF!+#REF!</f>
        <v>#REF!</v>
      </c>
      <c r="T34" s="34" t="e">
        <f>+#REF!+#REF!+#REF!</f>
        <v>#REF!</v>
      </c>
      <c r="U34" s="30" t="e">
        <f>+V34+W34</f>
        <v>#REF!</v>
      </c>
      <c r="V34" s="34" t="e">
        <f>+#REF!+#REF!+#REF!</f>
        <v>#REF!</v>
      </c>
      <c r="W34" s="34" t="e">
        <f>+#REF!+#REF!+#REF!</f>
        <v>#REF!</v>
      </c>
    </row>
    <row r="35" spans="1:23" x14ac:dyDescent="0.2">
      <c r="A35" s="31" t="s">
        <v>88</v>
      </c>
      <c r="B35" s="32" t="s">
        <v>89</v>
      </c>
      <c r="C35" s="34">
        <v>1175368.1577612499</v>
      </c>
      <c r="D35" s="34">
        <v>1123252.4328214538</v>
      </c>
      <c r="E35" s="34">
        <v>52115.72493979623</v>
      </c>
      <c r="F35" s="30" t="e">
        <f>+G35+H35</f>
        <v>#REF!</v>
      </c>
      <c r="G35" s="34" t="e">
        <f>+#REF!+#REF!+#REF!</f>
        <v>#REF!</v>
      </c>
      <c r="H35" s="34" t="e">
        <f>+#REF!+#REF!+#REF!</f>
        <v>#REF!</v>
      </c>
      <c r="I35" s="30" t="e">
        <f>+J35+K35</f>
        <v>#REF!</v>
      </c>
      <c r="J35" s="34" t="e">
        <f>+#REF!+#REF!+#REF!</f>
        <v>#REF!</v>
      </c>
      <c r="K35" s="34" t="e">
        <f>+#REF!+#REF!+#REF!</f>
        <v>#REF!</v>
      </c>
      <c r="L35" s="30" t="e">
        <f>+M35+N35</f>
        <v>#REF!</v>
      </c>
      <c r="M35" s="34" t="e">
        <f>+#REF!+#REF!+#REF!</f>
        <v>#REF!</v>
      </c>
      <c r="N35" s="34" t="e">
        <f>+#REF!+#REF!+#REF!</f>
        <v>#REF!</v>
      </c>
      <c r="O35" s="30" t="e">
        <f>+P35+Q35</f>
        <v>#REF!</v>
      </c>
      <c r="P35" s="34" t="e">
        <f>+#REF!+#REF!+#REF!</f>
        <v>#REF!</v>
      </c>
      <c r="Q35" s="34" t="e">
        <f>+#REF!+#REF!+#REF!</f>
        <v>#REF!</v>
      </c>
      <c r="R35" s="30" t="e">
        <f>+S35+T35</f>
        <v>#REF!</v>
      </c>
      <c r="S35" s="34" t="e">
        <f>+#REF!+#REF!+#REF!</f>
        <v>#REF!</v>
      </c>
      <c r="T35" s="34" t="e">
        <f>+#REF!+#REF!+#REF!</f>
        <v>#REF!</v>
      </c>
      <c r="U35" s="30" t="e">
        <f>+V35+W35</f>
        <v>#REF!</v>
      </c>
      <c r="V35" s="34" t="e">
        <f>+#REF!+#REF!+#REF!</f>
        <v>#REF!</v>
      </c>
      <c r="W35" s="34" t="e">
        <f>+#REF!+#REF!+#REF!</f>
        <v>#REF!</v>
      </c>
    </row>
    <row r="36" spans="1:23" s="36" customFormat="1" x14ac:dyDescent="0.2">
      <c r="A36" s="28">
        <v>6</v>
      </c>
      <c r="B36" s="29" t="s">
        <v>90</v>
      </c>
      <c r="C36" s="30">
        <v>8902255.062692998</v>
      </c>
      <c r="D36" s="30">
        <v>8024775.7977921003</v>
      </c>
      <c r="E36" s="30">
        <v>877479.2649008974</v>
      </c>
      <c r="F36" s="30" t="e">
        <f>+G36+H36</f>
        <v>#REF!</v>
      </c>
      <c r="G36" s="30" t="e">
        <f>+SUM(G38:G75)</f>
        <v>#REF!</v>
      </c>
      <c r="H36" s="30" t="e">
        <f>+SUM(H38:H75)</f>
        <v>#REF!</v>
      </c>
      <c r="I36" s="30" t="e">
        <f>+J36+K36</f>
        <v>#REF!</v>
      </c>
      <c r="J36" s="30" t="e">
        <f>+SUM(J38:J75)</f>
        <v>#REF!</v>
      </c>
      <c r="K36" s="30" t="e">
        <f>+SUM(K38:K75)</f>
        <v>#REF!</v>
      </c>
      <c r="L36" s="30" t="e">
        <f>+M36+N36</f>
        <v>#REF!</v>
      </c>
      <c r="M36" s="30" t="e">
        <f>+SUM(M38:M75)</f>
        <v>#REF!</v>
      </c>
      <c r="N36" s="30" t="e">
        <f>+SUM(N38:N75)</f>
        <v>#REF!</v>
      </c>
      <c r="O36" s="30" t="e">
        <f>+P36+Q36</f>
        <v>#REF!</v>
      </c>
      <c r="P36" s="30" t="e">
        <f>+SUM(P38:P75)</f>
        <v>#REF!</v>
      </c>
      <c r="Q36" s="30" t="e">
        <f>+SUM(Q38:Q75)</f>
        <v>#REF!</v>
      </c>
      <c r="R36" s="30" t="e">
        <f>+S36+T36</f>
        <v>#REF!</v>
      </c>
      <c r="S36" s="30" t="e">
        <f>+SUM(S38:S75)</f>
        <v>#REF!</v>
      </c>
      <c r="T36" s="30" t="e">
        <f>+SUM(T38:T75)</f>
        <v>#REF!</v>
      </c>
      <c r="U36" s="30" t="e">
        <f>+V36+W36</f>
        <v>#REF!</v>
      </c>
      <c r="V36" s="30" t="e">
        <f>+SUM(V38:V75)</f>
        <v>#REF!</v>
      </c>
      <c r="W36" s="30" t="e">
        <f>+SUM(W38:W75)</f>
        <v>#REF!</v>
      </c>
    </row>
    <row r="37" spans="1:23" x14ac:dyDescent="0.2">
      <c r="A37" s="31"/>
      <c r="B37" s="37" t="s">
        <v>42</v>
      </c>
      <c r="C37" s="33"/>
      <c r="D37" s="33"/>
      <c r="E37" s="33"/>
      <c r="F37" s="34"/>
      <c r="G37" s="34"/>
      <c r="H37" s="35"/>
      <c r="I37" s="34"/>
      <c r="J37" s="34"/>
      <c r="K37" s="35"/>
      <c r="L37" s="34"/>
      <c r="M37" s="34"/>
      <c r="N37" s="35"/>
      <c r="O37" s="34"/>
      <c r="P37" s="34"/>
      <c r="Q37" s="35"/>
      <c r="R37" s="34"/>
      <c r="S37" s="34"/>
      <c r="T37" s="35"/>
      <c r="U37" s="34"/>
      <c r="V37" s="34"/>
      <c r="W37" s="35"/>
    </row>
    <row r="38" spans="1:23" ht="25.5" x14ac:dyDescent="0.2">
      <c r="A38" s="40" t="s">
        <v>91</v>
      </c>
      <c r="B38" s="32" t="s">
        <v>92</v>
      </c>
      <c r="C38" s="34">
        <v>282284.08</v>
      </c>
      <c r="D38" s="34">
        <v>267736.23440000002</v>
      </c>
      <c r="E38" s="34">
        <v>14547.845600000001</v>
      </c>
      <c r="F38" s="30" t="e">
        <f t="shared" ref="F38:F75" si="12">+G38+H38</f>
        <v>#REF!</v>
      </c>
      <c r="G38" s="34" t="e">
        <f>+#REF!+#REF!+#REF!</f>
        <v>#REF!</v>
      </c>
      <c r="H38" s="34" t="e">
        <f>+#REF!+#REF!+#REF!</f>
        <v>#REF!</v>
      </c>
      <c r="I38" s="30" t="e">
        <f t="shared" ref="I38:I75" si="13">+J38+K38</f>
        <v>#REF!</v>
      </c>
      <c r="J38" s="34" t="e">
        <f>+#REF!+#REF!+#REF!</f>
        <v>#REF!</v>
      </c>
      <c r="K38" s="34" t="e">
        <f>+#REF!+#REF!+#REF!</f>
        <v>#REF!</v>
      </c>
      <c r="L38" s="30" t="e">
        <f t="shared" ref="L38:L75" si="14">+M38+N38</f>
        <v>#REF!</v>
      </c>
      <c r="M38" s="34" t="e">
        <f>+#REF!+#REF!+#REF!</f>
        <v>#REF!</v>
      </c>
      <c r="N38" s="34" t="e">
        <f>+#REF!+#REF!+#REF!</f>
        <v>#REF!</v>
      </c>
      <c r="O38" s="30" t="e">
        <f t="shared" ref="O38:O75" si="15">+P38+Q38</f>
        <v>#REF!</v>
      </c>
      <c r="P38" s="34" t="e">
        <f>+#REF!+#REF!+#REF!</f>
        <v>#REF!</v>
      </c>
      <c r="Q38" s="34" t="e">
        <f>+#REF!+#REF!+#REF!</f>
        <v>#REF!</v>
      </c>
      <c r="R38" s="30" t="e">
        <f t="shared" ref="R38:R75" si="16">+S38+T38</f>
        <v>#REF!</v>
      </c>
      <c r="S38" s="34" t="e">
        <f>+#REF!+#REF!+#REF!</f>
        <v>#REF!</v>
      </c>
      <c r="T38" s="34" t="e">
        <f>+#REF!+#REF!+#REF!</f>
        <v>#REF!</v>
      </c>
      <c r="U38" s="30" t="e">
        <f t="shared" ref="U38:U75" si="17">+V38+W38</f>
        <v>#REF!</v>
      </c>
      <c r="V38" s="34" t="e">
        <f>+#REF!+#REF!+#REF!</f>
        <v>#REF!</v>
      </c>
      <c r="W38" s="34" t="e">
        <f>+#REF!+#REF!+#REF!</f>
        <v>#REF!</v>
      </c>
    </row>
    <row r="39" spans="1:23" x14ac:dyDescent="0.2">
      <c r="A39" s="40" t="s">
        <v>93</v>
      </c>
      <c r="B39" s="32" t="s">
        <v>94</v>
      </c>
      <c r="C39" s="34">
        <v>393214.80868999992</v>
      </c>
      <c r="D39" s="34">
        <v>335482.71716633294</v>
      </c>
      <c r="E39" s="34">
        <v>57732.091523666997</v>
      </c>
      <c r="F39" s="30" t="e">
        <f t="shared" si="12"/>
        <v>#REF!</v>
      </c>
      <c r="G39" s="34" t="e">
        <f>+#REF!+#REF!+#REF!</f>
        <v>#REF!</v>
      </c>
      <c r="H39" s="34" t="e">
        <f>+#REF!+#REF!+#REF!</f>
        <v>#REF!</v>
      </c>
      <c r="I39" s="30" t="e">
        <f t="shared" si="13"/>
        <v>#REF!</v>
      </c>
      <c r="J39" s="34" t="e">
        <f>+#REF!+#REF!+#REF!</f>
        <v>#REF!</v>
      </c>
      <c r="K39" s="34" t="e">
        <f>+#REF!+#REF!+#REF!</f>
        <v>#REF!</v>
      </c>
      <c r="L39" s="30" t="e">
        <f t="shared" si="14"/>
        <v>#REF!</v>
      </c>
      <c r="M39" s="34" t="e">
        <f>+#REF!+#REF!+#REF!</f>
        <v>#REF!</v>
      </c>
      <c r="N39" s="34" t="e">
        <f>+#REF!+#REF!+#REF!</f>
        <v>#REF!</v>
      </c>
      <c r="O39" s="30" t="e">
        <f t="shared" si="15"/>
        <v>#REF!</v>
      </c>
      <c r="P39" s="34" t="e">
        <f>+#REF!+#REF!+#REF!</f>
        <v>#REF!</v>
      </c>
      <c r="Q39" s="34" t="e">
        <f>+#REF!+#REF!+#REF!</f>
        <v>#REF!</v>
      </c>
      <c r="R39" s="30" t="e">
        <f t="shared" si="16"/>
        <v>#REF!</v>
      </c>
      <c r="S39" s="34" t="e">
        <f>+#REF!+#REF!+#REF!</f>
        <v>#REF!</v>
      </c>
      <c r="T39" s="34" t="e">
        <f>+#REF!+#REF!+#REF!</f>
        <v>#REF!</v>
      </c>
      <c r="U39" s="30" t="e">
        <f t="shared" si="17"/>
        <v>#REF!</v>
      </c>
      <c r="V39" s="34" t="e">
        <f>+#REF!+#REF!+#REF!</f>
        <v>#REF!</v>
      </c>
      <c r="W39" s="34" t="e">
        <f>+#REF!+#REF!+#REF!</f>
        <v>#REF!</v>
      </c>
    </row>
    <row r="40" spans="1:23" x14ac:dyDescent="0.2">
      <c r="A40" s="40" t="s">
        <v>95</v>
      </c>
      <c r="B40" s="32" t="s">
        <v>96</v>
      </c>
      <c r="C40" s="34">
        <v>115253.88787125004</v>
      </c>
      <c r="D40" s="34">
        <v>113373.37018386513</v>
      </c>
      <c r="E40" s="34">
        <v>1880.5176873849064</v>
      </c>
      <c r="F40" s="30" t="e">
        <f t="shared" si="12"/>
        <v>#REF!</v>
      </c>
      <c r="G40" s="34" t="e">
        <f>+#REF!+#REF!+#REF!</f>
        <v>#REF!</v>
      </c>
      <c r="H40" s="34" t="e">
        <f>+#REF!+#REF!+#REF!</f>
        <v>#REF!</v>
      </c>
      <c r="I40" s="30" t="e">
        <f t="shared" si="13"/>
        <v>#REF!</v>
      </c>
      <c r="J40" s="34" t="e">
        <f>+#REF!+#REF!+#REF!</f>
        <v>#REF!</v>
      </c>
      <c r="K40" s="34" t="e">
        <f>+#REF!+#REF!+#REF!</f>
        <v>#REF!</v>
      </c>
      <c r="L40" s="30" t="e">
        <f t="shared" si="14"/>
        <v>#REF!</v>
      </c>
      <c r="M40" s="34" t="e">
        <f>+#REF!+#REF!+#REF!</f>
        <v>#REF!</v>
      </c>
      <c r="N40" s="34" t="e">
        <f>+#REF!+#REF!+#REF!</f>
        <v>#REF!</v>
      </c>
      <c r="O40" s="30" t="e">
        <f t="shared" si="15"/>
        <v>#REF!</v>
      </c>
      <c r="P40" s="34" t="e">
        <f>+#REF!+#REF!+#REF!</f>
        <v>#REF!</v>
      </c>
      <c r="Q40" s="34" t="e">
        <f>+#REF!+#REF!+#REF!</f>
        <v>#REF!</v>
      </c>
      <c r="R40" s="30" t="e">
        <f t="shared" si="16"/>
        <v>#REF!</v>
      </c>
      <c r="S40" s="34" t="e">
        <f>+#REF!+#REF!+#REF!</f>
        <v>#REF!</v>
      </c>
      <c r="T40" s="34" t="e">
        <f>+#REF!+#REF!+#REF!</f>
        <v>#REF!</v>
      </c>
      <c r="U40" s="30" t="e">
        <f t="shared" si="17"/>
        <v>#REF!</v>
      </c>
      <c r="V40" s="34" t="e">
        <f>+#REF!+#REF!+#REF!</f>
        <v>#REF!</v>
      </c>
      <c r="W40" s="34" t="e">
        <f>+#REF!+#REF!+#REF!</f>
        <v>#REF!</v>
      </c>
    </row>
    <row r="41" spans="1:23" x14ac:dyDescent="0.2">
      <c r="A41" s="40" t="s">
        <v>97</v>
      </c>
      <c r="B41" s="32" t="s">
        <v>98</v>
      </c>
      <c r="C41" s="34">
        <v>66451.364319999964</v>
      </c>
      <c r="D41" s="34">
        <v>62462.96142018</v>
      </c>
      <c r="E41" s="34">
        <v>3988.4028998199628</v>
      </c>
      <c r="F41" s="30" t="e">
        <f t="shared" si="12"/>
        <v>#REF!</v>
      </c>
      <c r="G41" s="34" t="e">
        <f>+#REF!+#REF!+#REF!</f>
        <v>#REF!</v>
      </c>
      <c r="H41" s="34" t="e">
        <f>+#REF!+#REF!+#REF!</f>
        <v>#REF!</v>
      </c>
      <c r="I41" s="30" t="e">
        <f t="shared" si="13"/>
        <v>#REF!</v>
      </c>
      <c r="J41" s="34" t="e">
        <f>+#REF!+#REF!+#REF!</f>
        <v>#REF!</v>
      </c>
      <c r="K41" s="34" t="e">
        <f>+#REF!+#REF!+#REF!</f>
        <v>#REF!</v>
      </c>
      <c r="L41" s="30" t="e">
        <f t="shared" si="14"/>
        <v>#REF!</v>
      </c>
      <c r="M41" s="34" t="e">
        <f>+#REF!+#REF!+#REF!</f>
        <v>#REF!</v>
      </c>
      <c r="N41" s="34" t="e">
        <f>+#REF!+#REF!+#REF!</f>
        <v>#REF!</v>
      </c>
      <c r="O41" s="30" t="e">
        <f t="shared" si="15"/>
        <v>#REF!</v>
      </c>
      <c r="P41" s="34" t="e">
        <f>+#REF!+#REF!+#REF!</f>
        <v>#REF!</v>
      </c>
      <c r="Q41" s="34" t="e">
        <f>+#REF!+#REF!+#REF!</f>
        <v>#REF!</v>
      </c>
      <c r="R41" s="30" t="e">
        <f t="shared" si="16"/>
        <v>#REF!</v>
      </c>
      <c r="S41" s="34" t="e">
        <f>+#REF!+#REF!+#REF!</f>
        <v>#REF!</v>
      </c>
      <c r="T41" s="34" t="e">
        <f>+#REF!+#REF!+#REF!</f>
        <v>#REF!</v>
      </c>
      <c r="U41" s="30" t="e">
        <f t="shared" si="17"/>
        <v>#REF!</v>
      </c>
      <c r="V41" s="34" t="e">
        <f>+#REF!+#REF!+#REF!</f>
        <v>#REF!</v>
      </c>
      <c r="W41" s="34" t="e">
        <f>+#REF!+#REF!+#REF!</f>
        <v>#REF!</v>
      </c>
    </row>
    <row r="42" spans="1:23" x14ac:dyDescent="0.2">
      <c r="A42" s="40" t="s">
        <v>99</v>
      </c>
      <c r="B42" s="32" t="s">
        <v>100</v>
      </c>
      <c r="C42" s="34">
        <v>40260.5</v>
      </c>
      <c r="D42" s="34">
        <v>27596.787500000002</v>
      </c>
      <c r="E42" s="34">
        <v>12663.7125</v>
      </c>
      <c r="F42" s="30" t="e">
        <f t="shared" si="12"/>
        <v>#REF!</v>
      </c>
      <c r="G42" s="34" t="e">
        <f>+#REF!+#REF!+#REF!</f>
        <v>#REF!</v>
      </c>
      <c r="H42" s="34" t="e">
        <f>+#REF!+#REF!+#REF!</f>
        <v>#REF!</v>
      </c>
      <c r="I42" s="30" t="e">
        <f t="shared" si="13"/>
        <v>#REF!</v>
      </c>
      <c r="J42" s="34" t="e">
        <f>+#REF!+#REF!+#REF!</f>
        <v>#REF!</v>
      </c>
      <c r="K42" s="34" t="e">
        <f>+#REF!+#REF!+#REF!</f>
        <v>#REF!</v>
      </c>
      <c r="L42" s="30" t="e">
        <f t="shared" si="14"/>
        <v>#REF!</v>
      </c>
      <c r="M42" s="34" t="e">
        <f>+#REF!+#REF!+#REF!</f>
        <v>#REF!</v>
      </c>
      <c r="N42" s="34" t="e">
        <f>+#REF!+#REF!+#REF!</f>
        <v>#REF!</v>
      </c>
      <c r="O42" s="30" t="e">
        <f t="shared" si="15"/>
        <v>#REF!</v>
      </c>
      <c r="P42" s="34" t="e">
        <f>+#REF!+#REF!+#REF!</f>
        <v>#REF!</v>
      </c>
      <c r="Q42" s="34" t="e">
        <f>+#REF!+#REF!+#REF!</f>
        <v>#REF!</v>
      </c>
      <c r="R42" s="30" t="e">
        <f t="shared" si="16"/>
        <v>#REF!</v>
      </c>
      <c r="S42" s="34" t="e">
        <f>+#REF!+#REF!+#REF!</f>
        <v>#REF!</v>
      </c>
      <c r="T42" s="34" t="e">
        <f>+#REF!+#REF!+#REF!</f>
        <v>#REF!</v>
      </c>
      <c r="U42" s="30" t="e">
        <f t="shared" si="17"/>
        <v>#REF!</v>
      </c>
      <c r="V42" s="34" t="e">
        <f>+#REF!+#REF!+#REF!</f>
        <v>#REF!</v>
      </c>
      <c r="W42" s="34" t="e">
        <f>+#REF!+#REF!+#REF!</f>
        <v>#REF!</v>
      </c>
    </row>
    <row r="43" spans="1:23" x14ac:dyDescent="0.2">
      <c r="A43" s="40" t="s">
        <v>101</v>
      </c>
      <c r="B43" s="32" t="s">
        <v>102</v>
      </c>
      <c r="C43" s="34">
        <v>67778.562730000005</v>
      </c>
      <c r="D43" s="34">
        <v>60590.127229816804</v>
      </c>
      <c r="E43" s="34">
        <v>7188.4355001832009</v>
      </c>
      <c r="F43" s="30" t="e">
        <f t="shared" si="12"/>
        <v>#REF!</v>
      </c>
      <c r="G43" s="34" t="e">
        <f>+#REF!+#REF!+#REF!</f>
        <v>#REF!</v>
      </c>
      <c r="H43" s="34" t="e">
        <f>+#REF!+#REF!+#REF!</f>
        <v>#REF!</v>
      </c>
      <c r="I43" s="30" t="e">
        <f t="shared" si="13"/>
        <v>#REF!</v>
      </c>
      <c r="J43" s="34" t="e">
        <f>+#REF!+#REF!+#REF!</f>
        <v>#REF!</v>
      </c>
      <c r="K43" s="34" t="e">
        <f>+#REF!+#REF!+#REF!</f>
        <v>#REF!</v>
      </c>
      <c r="L43" s="30" t="e">
        <f t="shared" si="14"/>
        <v>#REF!</v>
      </c>
      <c r="M43" s="34" t="e">
        <f>+#REF!+#REF!+#REF!</f>
        <v>#REF!</v>
      </c>
      <c r="N43" s="34" t="e">
        <f>+#REF!+#REF!+#REF!</f>
        <v>#REF!</v>
      </c>
      <c r="O43" s="30" t="e">
        <f t="shared" si="15"/>
        <v>#REF!</v>
      </c>
      <c r="P43" s="34" t="e">
        <f>+#REF!+#REF!+#REF!</f>
        <v>#REF!</v>
      </c>
      <c r="Q43" s="34" t="e">
        <f>+#REF!+#REF!+#REF!</f>
        <v>#REF!</v>
      </c>
      <c r="R43" s="30" t="e">
        <f t="shared" si="16"/>
        <v>#REF!</v>
      </c>
      <c r="S43" s="34" t="e">
        <f>+#REF!+#REF!+#REF!</f>
        <v>#REF!</v>
      </c>
      <c r="T43" s="34" t="e">
        <f>+#REF!+#REF!+#REF!</f>
        <v>#REF!</v>
      </c>
      <c r="U43" s="30" t="e">
        <f t="shared" si="17"/>
        <v>#REF!</v>
      </c>
      <c r="V43" s="34" t="e">
        <f>+#REF!+#REF!+#REF!</f>
        <v>#REF!</v>
      </c>
      <c r="W43" s="34" t="e">
        <f>+#REF!+#REF!+#REF!</f>
        <v>#REF!</v>
      </c>
    </row>
    <row r="44" spans="1:23" x14ac:dyDescent="0.2">
      <c r="A44" s="40" t="s">
        <v>103</v>
      </c>
      <c r="B44" s="32" t="s">
        <v>104</v>
      </c>
      <c r="C44" s="34">
        <v>61022.066791750156</v>
      </c>
      <c r="D44" s="34">
        <v>59381.085823288733</v>
      </c>
      <c r="E44" s="34">
        <v>1640.980968461422</v>
      </c>
      <c r="F44" s="30" t="e">
        <f t="shared" si="12"/>
        <v>#REF!</v>
      </c>
      <c r="G44" s="34" t="e">
        <f>+#REF!+#REF!+#REF!</f>
        <v>#REF!</v>
      </c>
      <c r="H44" s="34" t="e">
        <f>+#REF!+#REF!+#REF!</f>
        <v>#REF!</v>
      </c>
      <c r="I44" s="30" t="e">
        <f t="shared" si="13"/>
        <v>#REF!</v>
      </c>
      <c r="J44" s="34" t="e">
        <f>+#REF!+#REF!+#REF!</f>
        <v>#REF!</v>
      </c>
      <c r="K44" s="34" t="e">
        <f>+#REF!+#REF!+#REF!</f>
        <v>#REF!</v>
      </c>
      <c r="L44" s="30" t="e">
        <f t="shared" si="14"/>
        <v>#REF!</v>
      </c>
      <c r="M44" s="34" t="e">
        <f>+#REF!+#REF!+#REF!</f>
        <v>#REF!</v>
      </c>
      <c r="N44" s="34" t="e">
        <f>+#REF!+#REF!+#REF!</f>
        <v>#REF!</v>
      </c>
      <c r="O44" s="30" t="e">
        <f t="shared" si="15"/>
        <v>#REF!</v>
      </c>
      <c r="P44" s="34" t="e">
        <f>+#REF!+#REF!+#REF!</f>
        <v>#REF!</v>
      </c>
      <c r="Q44" s="34" t="e">
        <f>+#REF!+#REF!+#REF!</f>
        <v>#REF!</v>
      </c>
      <c r="R44" s="30" t="e">
        <f t="shared" si="16"/>
        <v>#REF!</v>
      </c>
      <c r="S44" s="34" t="e">
        <f>+#REF!+#REF!+#REF!</f>
        <v>#REF!</v>
      </c>
      <c r="T44" s="34" t="e">
        <f>+#REF!+#REF!+#REF!</f>
        <v>#REF!</v>
      </c>
      <c r="U44" s="30" t="e">
        <f t="shared" si="17"/>
        <v>#REF!</v>
      </c>
      <c r="V44" s="34" t="e">
        <f>+#REF!+#REF!+#REF!</f>
        <v>#REF!</v>
      </c>
      <c r="W44" s="34" t="e">
        <f>+#REF!+#REF!+#REF!</f>
        <v>#REF!</v>
      </c>
    </row>
    <row r="45" spans="1:23" x14ac:dyDescent="0.2">
      <c r="A45" s="40" t="s">
        <v>105</v>
      </c>
      <c r="B45" s="32" t="s">
        <v>106</v>
      </c>
      <c r="C45" s="34">
        <v>62370.422750000005</v>
      </c>
      <c r="D45" s="34">
        <v>60286.280056184005</v>
      </c>
      <c r="E45" s="34">
        <v>2084.1426938160002</v>
      </c>
      <c r="F45" s="30" t="e">
        <f t="shared" si="12"/>
        <v>#REF!</v>
      </c>
      <c r="G45" s="34" t="e">
        <f>+#REF!+#REF!+#REF!</f>
        <v>#REF!</v>
      </c>
      <c r="H45" s="34" t="e">
        <f>+#REF!+#REF!+#REF!</f>
        <v>#REF!</v>
      </c>
      <c r="I45" s="30" t="e">
        <f t="shared" si="13"/>
        <v>#REF!</v>
      </c>
      <c r="J45" s="34" t="e">
        <f>+#REF!+#REF!+#REF!</f>
        <v>#REF!</v>
      </c>
      <c r="K45" s="34" t="e">
        <f>+#REF!+#REF!+#REF!</f>
        <v>#REF!</v>
      </c>
      <c r="L45" s="30" t="e">
        <f t="shared" si="14"/>
        <v>#REF!</v>
      </c>
      <c r="M45" s="34" t="e">
        <f>+#REF!+#REF!+#REF!</f>
        <v>#REF!</v>
      </c>
      <c r="N45" s="34" t="e">
        <f>+#REF!+#REF!+#REF!</f>
        <v>#REF!</v>
      </c>
      <c r="O45" s="30" t="e">
        <f t="shared" si="15"/>
        <v>#REF!</v>
      </c>
      <c r="P45" s="34" t="e">
        <f>+#REF!+#REF!+#REF!</f>
        <v>#REF!</v>
      </c>
      <c r="Q45" s="34" t="e">
        <f>+#REF!+#REF!+#REF!</f>
        <v>#REF!</v>
      </c>
      <c r="R45" s="30" t="e">
        <f t="shared" si="16"/>
        <v>#REF!</v>
      </c>
      <c r="S45" s="34" t="e">
        <f>+#REF!+#REF!+#REF!</f>
        <v>#REF!</v>
      </c>
      <c r="T45" s="34" t="e">
        <f>+#REF!+#REF!+#REF!</f>
        <v>#REF!</v>
      </c>
      <c r="U45" s="30" t="e">
        <f t="shared" si="17"/>
        <v>#REF!</v>
      </c>
      <c r="V45" s="34" t="e">
        <f>+#REF!+#REF!+#REF!</f>
        <v>#REF!</v>
      </c>
      <c r="W45" s="34" t="e">
        <f>+#REF!+#REF!+#REF!</f>
        <v>#REF!</v>
      </c>
    </row>
    <row r="46" spans="1:23" x14ac:dyDescent="0.2">
      <c r="A46" s="40" t="s">
        <v>107</v>
      </c>
      <c r="B46" s="32" t="s">
        <v>108</v>
      </c>
      <c r="C46" s="34">
        <v>77230.37000000001</v>
      </c>
      <c r="D46" s="34">
        <v>72770.142100000012</v>
      </c>
      <c r="E46" s="34">
        <v>4460.2279000000008</v>
      </c>
      <c r="F46" s="30" t="e">
        <f t="shared" si="12"/>
        <v>#REF!</v>
      </c>
      <c r="G46" s="34" t="e">
        <f>+#REF!+#REF!+#REF!</f>
        <v>#REF!</v>
      </c>
      <c r="H46" s="34" t="e">
        <f>+#REF!+#REF!+#REF!</f>
        <v>#REF!</v>
      </c>
      <c r="I46" s="30" t="e">
        <f t="shared" si="13"/>
        <v>#REF!</v>
      </c>
      <c r="J46" s="34" t="e">
        <f>+#REF!+#REF!+#REF!</f>
        <v>#REF!</v>
      </c>
      <c r="K46" s="34" t="e">
        <f>+#REF!+#REF!+#REF!</f>
        <v>#REF!</v>
      </c>
      <c r="L46" s="30" t="e">
        <f t="shared" si="14"/>
        <v>#REF!</v>
      </c>
      <c r="M46" s="34" t="e">
        <f>+#REF!+#REF!+#REF!</f>
        <v>#REF!</v>
      </c>
      <c r="N46" s="34" t="e">
        <f>+#REF!+#REF!+#REF!</f>
        <v>#REF!</v>
      </c>
      <c r="O46" s="30" t="e">
        <f t="shared" si="15"/>
        <v>#REF!</v>
      </c>
      <c r="P46" s="34" t="e">
        <f>+#REF!+#REF!+#REF!</f>
        <v>#REF!</v>
      </c>
      <c r="Q46" s="34" t="e">
        <f>+#REF!+#REF!+#REF!</f>
        <v>#REF!</v>
      </c>
      <c r="R46" s="30" t="e">
        <f t="shared" si="16"/>
        <v>#REF!</v>
      </c>
      <c r="S46" s="34" t="e">
        <f>+#REF!+#REF!+#REF!</f>
        <v>#REF!</v>
      </c>
      <c r="T46" s="34" t="e">
        <f>+#REF!+#REF!+#REF!</f>
        <v>#REF!</v>
      </c>
      <c r="U46" s="30" t="e">
        <f t="shared" si="17"/>
        <v>#REF!</v>
      </c>
      <c r="V46" s="34" t="e">
        <f>+#REF!+#REF!+#REF!</f>
        <v>#REF!</v>
      </c>
      <c r="W46" s="34" t="e">
        <f>+#REF!+#REF!+#REF!</f>
        <v>#REF!</v>
      </c>
    </row>
    <row r="47" spans="1:23" x14ac:dyDescent="0.2">
      <c r="A47" s="40" t="s">
        <v>109</v>
      </c>
      <c r="B47" s="32" t="s">
        <v>110</v>
      </c>
      <c r="C47" s="34">
        <v>64763.23391000001</v>
      </c>
      <c r="D47" s="34">
        <v>61737.735243819166</v>
      </c>
      <c r="E47" s="34">
        <v>3025.4986661808434</v>
      </c>
      <c r="F47" s="30" t="e">
        <f t="shared" si="12"/>
        <v>#REF!</v>
      </c>
      <c r="G47" s="34" t="e">
        <f>+#REF!+#REF!+#REF!</f>
        <v>#REF!</v>
      </c>
      <c r="H47" s="34" t="e">
        <f>+#REF!+#REF!+#REF!</f>
        <v>#REF!</v>
      </c>
      <c r="I47" s="30" t="e">
        <f t="shared" si="13"/>
        <v>#REF!</v>
      </c>
      <c r="J47" s="34" t="e">
        <f>+#REF!+#REF!+#REF!</f>
        <v>#REF!</v>
      </c>
      <c r="K47" s="34" t="e">
        <f>+#REF!+#REF!+#REF!</f>
        <v>#REF!</v>
      </c>
      <c r="L47" s="30" t="e">
        <f t="shared" si="14"/>
        <v>#REF!</v>
      </c>
      <c r="M47" s="34" t="e">
        <f>+#REF!+#REF!+#REF!</f>
        <v>#REF!</v>
      </c>
      <c r="N47" s="34" t="e">
        <f>+#REF!+#REF!+#REF!</f>
        <v>#REF!</v>
      </c>
      <c r="O47" s="30" t="e">
        <f t="shared" si="15"/>
        <v>#REF!</v>
      </c>
      <c r="P47" s="34" t="e">
        <f>+#REF!+#REF!+#REF!</f>
        <v>#REF!</v>
      </c>
      <c r="Q47" s="34" t="e">
        <f>+#REF!+#REF!+#REF!</f>
        <v>#REF!</v>
      </c>
      <c r="R47" s="30" t="e">
        <f t="shared" si="16"/>
        <v>#REF!</v>
      </c>
      <c r="S47" s="34" t="e">
        <f>+#REF!+#REF!+#REF!</f>
        <v>#REF!</v>
      </c>
      <c r="T47" s="34" t="e">
        <f>+#REF!+#REF!+#REF!</f>
        <v>#REF!</v>
      </c>
      <c r="U47" s="30" t="e">
        <f t="shared" si="17"/>
        <v>#REF!</v>
      </c>
      <c r="V47" s="34" t="e">
        <f>+#REF!+#REF!+#REF!</f>
        <v>#REF!</v>
      </c>
      <c r="W47" s="34" t="e">
        <f>+#REF!+#REF!+#REF!</f>
        <v>#REF!</v>
      </c>
    </row>
    <row r="48" spans="1:23" x14ac:dyDescent="0.2">
      <c r="A48" s="40" t="s">
        <v>111</v>
      </c>
      <c r="B48" s="32" t="s">
        <v>112</v>
      </c>
      <c r="C48" s="34">
        <v>627598.5852299995</v>
      </c>
      <c r="D48" s="34">
        <v>612332.62466588896</v>
      </c>
      <c r="E48" s="34">
        <v>15265.96056411057</v>
      </c>
      <c r="F48" s="30" t="e">
        <f t="shared" si="12"/>
        <v>#REF!</v>
      </c>
      <c r="G48" s="34" t="e">
        <f>+#REF!+#REF!+#REF!</f>
        <v>#REF!</v>
      </c>
      <c r="H48" s="34" t="e">
        <f>+#REF!+#REF!+#REF!</f>
        <v>#REF!</v>
      </c>
      <c r="I48" s="30" t="e">
        <f t="shared" si="13"/>
        <v>#REF!</v>
      </c>
      <c r="J48" s="34" t="e">
        <f>+#REF!+#REF!+#REF!</f>
        <v>#REF!</v>
      </c>
      <c r="K48" s="34" t="e">
        <f>+#REF!+#REF!+#REF!</f>
        <v>#REF!</v>
      </c>
      <c r="L48" s="30" t="e">
        <f t="shared" si="14"/>
        <v>#REF!</v>
      </c>
      <c r="M48" s="34" t="e">
        <f>+#REF!+#REF!+#REF!</f>
        <v>#REF!</v>
      </c>
      <c r="N48" s="34" t="e">
        <f>+#REF!+#REF!+#REF!</f>
        <v>#REF!</v>
      </c>
      <c r="O48" s="30" t="e">
        <f t="shared" si="15"/>
        <v>#REF!</v>
      </c>
      <c r="P48" s="34" t="e">
        <f>+#REF!+#REF!+#REF!</f>
        <v>#REF!</v>
      </c>
      <c r="Q48" s="34" t="e">
        <f>+#REF!+#REF!+#REF!</f>
        <v>#REF!</v>
      </c>
      <c r="R48" s="30" t="e">
        <f t="shared" si="16"/>
        <v>#REF!</v>
      </c>
      <c r="S48" s="34" t="e">
        <f>+#REF!+#REF!+#REF!</f>
        <v>#REF!</v>
      </c>
      <c r="T48" s="34" t="e">
        <f>+#REF!+#REF!+#REF!</f>
        <v>#REF!</v>
      </c>
      <c r="U48" s="30" t="e">
        <f t="shared" si="17"/>
        <v>#REF!</v>
      </c>
      <c r="V48" s="34" t="e">
        <f>+#REF!+#REF!+#REF!</f>
        <v>#REF!</v>
      </c>
      <c r="W48" s="34" t="e">
        <f>+#REF!+#REF!+#REF!</f>
        <v>#REF!</v>
      </c>
    </row>
    <row r="49" spans="1:23" x14ac:dyDescent="0.2">
      <c r="A49" s="40" t="s">
        <v>113</v>
      </c>
      <c r="B49" s="32" t="s">
        <v>114</v>
      </c>
      <c r="C49" s="34">
        <v>13389.51</v>
      </c>
      <c r="D49" s="34">
        <v>13133.4868912</v>
      </c>
      <c r="E49" s="34">
        <v>256.02310880000022</v>
      </c>
      <c r="F49" s="30" t="e">
        <f t="shared" si="12"/>
        <v>#REF!</v>
      </c>
      <c r="G49" s="34" t="e">
        <f>+#REF!+#REF!+#REF!</f>
        <v>#REF!</v>
      </c>
      <c r="H49" s="34" t="e">
        <f>+#REF!+#REF!+#REF!</f>
        <v>#REF!</v>
      </c>
      <c r="I49" s="30" t="e">
        <f t="shared" si="13"/>
        <v>#REF!</v>
      </c>
      <c r="J49" s="34" t="e">
        <f>+#REF!+#REF!+#REF!</f>
        <v>#REF!</v>
      </c>
      <c r="K49" s="34" t="e">
        <f>+#REF!+#REF!+#REF!</f>
        <v>#REF!</v>
      </c>
      <c r="L49" s="30" t="e">
        <f t="shared" si="14"/>
        <v>#REF!</v>
      </c>
      <c r="M49" s="34" t="e">
        <f>+#REF!+#REF!+#REF!</f>
        <v>#REF!</v>
      </c>
      <c r="N49" s="34" t="e">
        <f>+#REF!+#REF!+#REF!</f>
        <v>#REF!</v>
      </c>
      <c r="O49" s="30" t="e">
        <f t="shared" si="15"/>
        <v>#REF!</v>
      </c>
      <c r="P49" s="34" t="e">
        <f>+#REF!+#REF!+#REF!</f>
        <v>#REF!</v>
      </c>
      <c r="Q49" s="34" t="e">
        <f>+#REF!+#REF!+#REF!</f>
        <v>#REF!</v>
      </c>
      <c r="R49" s="30" t="e">
        <f t="shared" si="16"/>
        <v>#REF!</v>
      </c>
      <c r="S49" s="34" t="e">
        <f>+#REF!+#REF!+#REF!</f>
        <v>#REF!</v>
      </c>
      <c r="T49" s="34" t="e">
        <f>+#REF!+#REF!+#REF!</f>
        <v>#REF!</v>
      </c>
      <c r="U49" s="30" t="e">
        <f t="shared" si="17"/>
        <v>#REF!</v>
      </c>
      <c r="V49" s="34" t="e">
        <f>+#REF!+#REF!+#REF!</f>
        <v>#REF!</v>
      </c>
      <c r="W49" s="34" t="e">
        <f>+#REF!+#REF!+#REF!</f>
        <v>#REF!</v>
      </c>
    </row>
    <row r="50" spans="1:23" x14ac:dyDescent="0.2">
      <c r="A50" s="40" t="s">
        <v>115</v>
      </c>
      <c r="B50" s="32" t="s">
        <v>116</v>
      </c>
      <c r="C50" s="34">
        <v>585055.76255999971</v>
      </c>
      <c r="D50" s="34">
        <v>562531.40147866088</v>
      </c>
      <c r="E50" s="34">
        <v>22524.361081338888</v>
      </c>
      <c r="F50" s="30" t="e">
        <f t="shared" si="12"/>
        <v>#REF!</v>
      </c>
      <c r="G50" s="34" t="e">
        <f>+#REF!+#REF!+#REF!</f>
        <v>#REF!</v>
      </c>
      <c r="H50" s="34" t="e">
        <f>+#REF!+#REF!+#REF!</f>
        <v>#REF!</v>
      </c>
      <c r="I50" s="30" t="e">
        <f t="shared" si="13"/>
        <v>#REF!</v>
      </c>
      <c r="J50" s="34" t="e">
        <f>+#REF!+#REF!+#REF!</f>
        <v>#REF!</v>
      </c>
      <c r="K50" s="34" t="e">
        <f>+#REF!+#REF!+#REF!</f>
        <v>#REF!</v>
      </c>
      <c r="L50" s="30" t="e">
        <f t="shared" si="14"/>
        <v>#REF!</v>
      </c>
      <c r="M50" s="34" t="e">
        <f>+#REF!+#REF!+#REF!</f>
        <v>#REF!</v>
      </c>
      <c r="N50" s="34" t="e">
        <f>+#REF!+#REF!+#REF!</f>
        <v>#REF!</v>
      </c>
      <c r="O50" s="30" t="e">
        <f t="shared" si="15"/>
        <v>#REF!</v>
      </c>
      <c r="P50" s="34" t="e">
        <f>+#REF!+#REF!+#REF!</f>
        <v>#REF!</v>
      </c>
      <c r="Q50" s="34" t="e">
        <f>+#REF!+#REF!+#REF!</f>
        <v>#REF!</v>
      </c>
      <c r="R50" s="30" t="e">
        <f t="shared" si="16"/>
        <v>#REF!</v>
      </c>
      <c r="S50" s="34" t="e">
        <f>+#REF!+#REF!+#REF!</f>
        <v>#REF!</v>
      </c>
      <c r="T50" s="34" t="e">
        <f>+#REF!+#REF!+#REF!</f>
        <v>#REF!</v>
      </c>
      <c r="U50" s="30" t="e">
        <f t="shared" si="17"/>
        <v>#REF!</v>
      </c>
      <c r="V50" s="34" t="e">
        <f>+#REF!+#REF!+#REF!</f>
        <v>#REF!</v>
      </c>
      <c r="W50" s="34" t="e">
        <f>+#REF!+#REF!+#REF!</f>
        <v>#REF!</v>
      </c>
    </row>
    <row r="51" spans="1:23" s="43" customFormat="1" x14ac:dyDescent="0.2">
      <c r="A51" s="40" t="s">
        <v>117</v>
      </c>
      <c r="B51" s="32" t="s">
        <v>118</v>
      </c>
      <c r="C51" s="34">
        <v>72372.172420000003</v>
      </c>
      <c r="D51" s="34">
        <v>51194.972420000006</v>
      </c>
      <c r="E51" s="34">
        <v>21177.200000000001</v>
      </c>
      <c r="F51" s="41" t="e">
        <f t="shared" si="12"/>
        <v>#REF!</v>
      </c>
      <c r="G51" s="42" t="e">
        <f>+#REF!+#REF!+#REF!</f>
        <v>#REF!</v>
      </c>
      <c r="H51" s="42" t="e">
        <f>+#REF!+#REF!+#REF!</f>
        <v>#REF!</v>
      </c>
      <c r="I51" s="41" t="e">
        <f t="shared" si="13"/>
        <v>#REF!</v>
      </c>
      <c r="J51" s="42" t="e">
        <f>+#REF!+#REF!+#REF!</f>
        <v>#REF!</v>
      </c>
      <c r="K51" s="42" t="e">
        <f>+#REF!+#REF!+#REF!</f>
        <v>#REF!</v>
      </c>
      <c r="L51" s="41" t="e">
        <f t="shared" si="14"/>
        <v>#REF!</v>
      </c>
      <c r="M51" s="42" t="e">
        <f>+#REF!+#REF!+#REF!</f>
        <v>#REF!</v>
      </c>
      <c r="N51" s="42" t="e">
        <f>+#REF!+#REF!+#REF!</f>
        <v>#REF!</v>
      </c>
      <c r="O51" s="41" t="e">
        <f t="shared" si="15"/>
        <v>#REF!</v>
      </c>
      <c r="P51" s="42" t="e">
        <f>+#REF!+#REF!+#REF!</f>
        <v>#REF!</v>
      </c>
      <c r="Q51" s="42" t="e">
        <f>+#REF!+#REF!+#REF!</f>
        <v>#REF!</v>
      </c>
      <c r="R51" s="41" t="e">
        <f t="shared" si="16"/>
        <v>#REF!</v>
      </c>
      <c r="S51" s="42" t="e">
        <f>+#REF!+#REF!+#REF!</f>
        <v>#REF!</v>
      </c>
      <c r="T51" s="42" t="e">
        <f>+#REF!+#REF!+#REF!</f>
        <v>#REF!</v>
      </c>
      <c r="U51" s="41" t="e">
        <f t="shared" si="17"/>
        <v>#REF!</v>
      </c>
      <c r="V51" s="42" t="e">
        <f>+#REF!+#REF!+#REF!</f>
        <v>#REF!</v>
      </c>
      <c r="W51" s="42" t="e">
        <f>+#REF!+#REF!+#REF!</f>
        <v>#REF!</v>
      </c>
    </row>
    <row r="52" spans="1:23" x14ac:dyDescent="0.2">
      <c r="A52" s="40" t="s">
        <v>119</v>
      </c>
      <c r="B52" s="32" t="s">
        <v>120</v>
      </c>
      <c r="C52" s="34">
        <v>37128.400000000045</v>
      </c>
      <c r="D52" s="34">
        <v>36407.427726834299</v>
      </c>
      <c r="E52" s="34">
        <v>720.97227316574799</v>
      </c>
      <c r="F52" s="30" t="e">
        <f t="shared" si="12"/>
        <v>#REF!</v>
      </c>
      <c r="G52" s="34" t="e">
        <f>+#REF!+#REF!+#REF!</f>
        <v>#REF!</v>
      </c>
      <c r="H52" s="34" t="e">
        <f>+#REF!+#REF!+#REF!</f>
        <v>#REF!</v>
      </c>
      <c r="I52" s="30" t="e">
        <f t="shared" si="13"/>
        <v>#REF!</v>
      </c>
      <c r="J52" s="34" t="e">
        <f>+#REF!+#REF!+#REF!</f>
        <v>#REF!</v>
      </c>
      <c r="K52" s="34" t="e">
        <f>+#REF!+#REF!+#REF!</f>
        <v>#REF!</v>
      </c>
      <c r="L52" s="30" t="e">
        <f t="shared" si="14"/>
        <v>#REF!</v>
      </c>
      <c r="M52" s="34" t="e">
        <f>+#REF!+#REF!+#REF!</f>
        <v>#REF!</v>
      </c>
      <c r="N52" s="34" t="e">
        <f>+#REF!+#REF!+#REF!</f>
        <v>#REF!</v>
      </c>
      <c r="O52" s="30" t="e">
        <f t="shared" si="15"/>
        <v>#REF!</v>
      </c>
      <c r="P52" s="34" t="e">
        <f>+#REF!+#REF!+#REF!</f>
        <v>#REF!</v>
      </c>
      <c r="Q52" s="34" t="e">
        <f>+#REF!+#REF!+#REF!</f>
        <v>#REF!</v>
      </c>
      <c r="R52" s="30" t="e">
        <f t="shared" si="16"/>
        <v>#REF!</v>
      </c>
      <c r="S52" s="34" t="e">
        <f>+#REF!+#REF!+#REF!</f>
        <v>#REF!</v>
      </c>
      <c r="T52" s="34" t="e">
        <f>+#REF!+#REF!+#REF!</f>
        <v>#REF!</v>
      </c>
      <c r="U52" s="30" t="e">
        <f t="shared" si="17"/>
        <v>#REF!</v>
      </c>
      <c r="V52" s="34" t="e">
        <f>+#REF!+#REF!+#REF!</f>
        <v>#REF!</v>
      </c>
      <c r="W52" s="34" t="e">
        <f>+#REF!+#REF!+#REF!</f>
        <v>#REF!</v>
      </c>
    </row>
    <row r="53" spans="1:23" x14ac:dyDescent="0.2">
      <c r="A53" s="40" t="s">
        <v>121</v>
      </c>
      <c r="B53" s="32" t="s">
        <v>122</v>
      </c>
      <c r="C53" s="34">
        <v>133236.1403</v>
      </c>
      <c r="D53" s="34">
        <v>122472.38833995639</v>
      </c>
      <c r="E53" s="34">
        <v>10763.751960043615</v>
      </c>
      <c r="F53" s="30" t="e">
        <f t="shared" si="12"/>
        <v>#REF!</v>
      </c>
      <c r="G53" s="34" t="e">
        <f>+#REF!+#REF!+#REF!</f>
        <v>#REF!</v>
      </c>
      <c r="H53" s="34" t="e">
        <f>+#REF!+#REF!+#REF!</f>
        <v>#REF!</v>
      </c>
      <c r="I53" s="30" t="e">
        <f t="shared" si="13"/>
        <v>#REF!</v>
      </c>
      <c r="J53" s="34" t="e">
        <f>+#REF!+#REF!+#REF!</f>
        <v>#REF!</v>
      </c>
      <c r="K53" s="34" t="e">
        <f>+#REF!+#REF!+#REF!</f>
        <v>#REF!</v>
      </c>
      <c r="L53" s="30" t="e">
        <f t="shared" si="14"/>
        <v>#REF!</v>
      </c>
      <c r="M53" s="34" t="e">
        <f>+#REF!+#REF!+#REF!</f>
        <v>#REF!</v>
      </c>
      <c r="N53" s="34" t="e">
        <f>+#REF!+#REF!+#REF!</f>
        <v>#REF!</v>
      </c>
      <c r="O53" s="30" t="e">
        <f t="shared" si="15"/>
        <v>#REF!</v>
      </c>
      <c r="P53" s="34" t="e">
        <f>+#REF!+#REF!+#REF!</f>
        <v>#REF!</v>
      </c>
      <c r="Q53" s="34" t="e">
        <f>+#REF!+#REF!+#REF!</f>
        <v>#REF!</v>
      </c>
      <c r="R53" s="30" t="e">
        <f t="shared" si="16"/>
        <v>#REF!</v>
      </c>
      <c r="S53" s="34" t="e">
        <f>+#REF!+#REF!+#REF!</f>
        <v>#REF!</v>
      </c>
      <c r="T53" s="34" t="e">
        <f>+#REF!+#REF!+#REF!</f>
        <v>#REF!</v>
      </c>
      <c r="U53" s="30" t="e">
        <f t="shared" si="17"/>
        <v>#REF!</v>
      </c>
      <c r="V53" s="34" t="e">
        <f>+#REF!+#REF!+#REF!</f>
        <v>#REF!</v>
      </c>
      <c r="W53" s="34" t="e">
        <f>+#REF!+#REF!+#REF!</f>
        <v>#REF!</v>
      </c>
    </row>
    <row r="54" spans="1:23" x14ac:dyDescent="0.2">
      <c r="A54" s="40" t="s">
        <v>123</v>
      </c>
      <c r="B54" s="32" t="s">
        <v>124</v>
      </c>
      <c r="C54" s="34">
        <v>11602.960000000001</v>
      </c>
      <c r="D54" s="34">
        <v>10086.305394000001</v>
      </c>
      <c r="E54" s="34">
        <v>1516.6546060000001</v>
      </c>
      <c r="F54" s="30" t="e">
        <f t="shared" si="12"/>
        <v>#REF!</v>
      </c>
      <c r="G54" s="34" t="e">
        <f>+#REF!+#REF!+#REF!</f>
        <v>#REF!</v>
      </c>
      <c r="H54" s="34" t="e">
        <f>+#REF!+#REF!+#REF!</f>
        <v>#REF!</v>
      </c>
      <c r="I54" s="30" t="e">
        <f t="shared" si="13"/>
        <v>#REF!</v>
      </c>
      <c r="J54" s="34" t="e">
        <f>+#REF!+#REF!+#REF!</f>
        <v>#REF!</v>
      </c>
      <c r="K54" s="34" t="e">
        <f>+#REF!+#REF!+#REF!</f>
        <v>#REF!</v>
      </c>
      <c r="L54" s="30" t="e">
        <f t="shared" si="14"/>
        <v>#REF!</v>
      </c>
      <c r="M54" s="34" t="e">
        <f>+#REF!+#REF!+#REF!</f>
        <v>#REF!</v>
      </c>
      <c r="N54" s="34" t="e">
        <f>+#REF!+#REF!+#REF!</f>
        <v>#REF!</v>
      </c>
      <c r="O54" s="30" t="e">
        <f t="shared" si="15"/>
        <v>#REF!</v>
      </c>
      <c r="P54" s="34" t="e">
        <f>+#REF!+#REF!+#REF!</f>
        <v>#REF!</v>
      </c>
      <c r="Q54" s="34" t="e">
        <f>+#REF!+#REF!+#REF!</f>
        <v>#REF!</v>
      </c>
      <c r="R54" s="30" t="e">
        <f t="shared" si="16"/>
        <v>#REF!</v>
      </c>
      <c r="S54" s="34" t="e">
        <f>+#REF!+#REF!+#REF!</f>
        <v>#REF!</v>
      </c>
      <c r="T54" s="34" t="e">
        <f>+#REF!+#REF!+#REF!</f>
        <v>#REF!</v>
      </c>
      <c r="U54" s="30" t="e">
        <f t="shared" si="17"/>
        <v>#REF!</v>
      </c>
      <c r="V54" s="34" t="e">
        <f>+#REF!+#REF!+#REF!</f>
        <v>#REF!</v>
      </c>
      <c r="W54" s="34" t="e">
        <f>+#REF!+#REF!+#REF!</f>
        <v>#REF!</v>
      </c>
    </row>
    <row r="55" spans="1:23" x14ac:dyDescent="0.2">
      <c r="A55" s="40" t="s">
        <v>125</v>
      </c>
      <c r="B55" s="32" t="s">
        <v>126</v>
      </c>
      <c r="C55" s="34">
        <v>53145.978399999993</v>
      </c>
      <c r="D55" s="34">
        <v>1082.7156067999999</v>
      </c>
      <c r="E55" s="34">
        <v>52063.262793199996</v>
      </c>
      <c r="F55" s="30" t="e">
        <f t="shared" si="12"/>
        <v>#REF!</v>
      </c>
      <c r="G55" s="34" t="e">
        <f>+#REF!+#REF!+#REF!</f>
        <v>#REF!</v>
      </c>
      <c r="H55" s="34" t="e">
        <f>+#REF!+#REF!+#REF!</f>
        <v>#REF!</v>
      </c>
      <c r="I55" s="30" t="e">
        <f t="shared" si="13"/>
        <v>#REF!</v>
      </c>
      <c r="J55" s="34" t="e">
        <f>+#REF!+#REF!+#REF!</f>
        <v>#REF!</v>
      </c>
      <c r="K55" s="34" t="e">
        <f>+#REF!+#REF!+#REF!</f>
        <v>#REF!</v>
      </c>
      <c r="L55" s="30" t="e">
        <f t="shared" si="14"/>
        <v>#REF!</v>
      </c>
      <c r="M55" s="34" t="e">
        <f>+#REF!+#REF!+#REF!</f>
        <v>#REF!</v>
      </c>
      <c r="N55" s="34" t="e">
        <f>+#REF!+#REF!+#REF!</f>
        <v>#REF!</v>
      </c>
      <c r="O55" s="30" t="e">
        <f t="shared" si="15"/>
        <v>#REF!</v>
      </c>
      <c r="P55" s="34" t="e">
        <f>+#REF!+#REF!+#REF!</f>
        <v>#REF!</v>
      </c>
      <c r="Q55" s="34" t="e">
        <f>+#REF!+#REF!+#REF!</f>
        <v>#REF!</v>
      </c>
      <c r="R55" s="30" t="e">
        <f t="shared" si="16"/>
        <v>#REF!</v>
      </c>
      <c r="S55" s="34" t="e">
        <f>+#REF!+#REF!+#REF!</f>
        <v>#REF!</v>
      </c>
      <c r="T55" s="34" t="e">
        <f>+#REF!+#REF!+#REF!</f>
        <v>#REF!</v>
      </c>
      <c r="U55" s="30" t="e">
        <f t="shared" si="17"/>
        <v>#REF!</v>
      </c>
      <c r="V55" s="34" t="e">
        <f>+#REF!+#REF!+#REF!</f>
        <v>#REF!</v>
      </c>
      <c r="W55" s="34" t="e">
        <f>+#REF!+#REF!+#REF!</f>
        <v>#REF!</v>
      </c>
    </row>
    <row r="56" spans="1:23" x14ac:dyDescent="0.2">
      <c r="A56" s="40" t="s">
        <v>127</v>
      </c>
      <c r="B56" s="32" t="s">
        <v>128</v>
      </c>
      <c r="C56" s="34">
        <v>1705.3560000000002</v>
      </c>
      <c r="D56" s="34">
        <v>106.91999999999999</v>
      </c>
      <c r="E56" s="34">
        <v>1598.4360000000001</v>
      </c>
      <c r="F56" s="30" t="e">
        <f t="shared" si="12"/>
        <v>#REF!</v>
      </c>
      <c r="G56" s="34" t="e">
        <f>+#REF!+#REF!+#REF!</f>
        <v>#REF!</v>
      </c>
      <c r="H56" s="34" t="e">
        <f>+#REF!+#REF!+#REF!</f>
        <v>#REF!</v>
      </c>
      <c r="I56" s="30" t="e">
        <f t="shared" si="13"/>
        <v>#REF!</v>
      </c>
      <c r="J56" s="34" t="e">
        <f>+#REF!+#REF!+#REF!</f>
        <v>#REF!</v>
      </c>
      <c r="K56" s="34" t="e">
        <f>+#REF!+#REF!+#REF!</f>
        <v>#REF!</v>
      </c>
      <c r="L56" s="30" t="e">
        <f t="shared" si="14"/>
        <v>#REF!</v>
      </c>
      <c r="M56" s="34" t="e">
        <f>+#REF!+#REF!+#REF!</f>
        <v>#REF!</v>
      </c>
      <c r="N56" s="34" t="e">
        <f>+#REF!+#REF!+#REF!</f>
        <v>#REF!</v>
      </c>
      <c r="O56" s="30" t="e">
        <f t="shared" si="15"/>
        <v>#REF!</v>
      </c>
      <c r="P56" s="34" t="e">
        <f>+#REF!+#REF!+#REF!</f>
        <v>#REF!</v>
      </c>
      <c r="Q56" s="34" t="e">
        <f>+#REF!+#REF!+#REF!</f>
        <v>#REF!</v>
      </c>
      <c r="R56" s="30" t="e">
        <f t="shared" si="16"/>
        <v>#REF!</v>
      </c>
      <c r="S56" s="34" t="e">
        <f>+#REF!+#REF!+#REF!</f>
        <v>#REF!</v>
      </c>
      <c r="T56" s="34" t="e">
        <f>+#REF!+#REF!+#REF!</f>
        <v>#REF!</v>
      </c>
      <c r="U56" s="30" t="e">
        <f t="shared" si="17"/>
        <v>#REF!</v>
      </c>
      <c r="V56" s="34" t="e">
        <f>+#REF!+#REF!+#REF!</f>
        <v>#REF!</v>
      </c>
      <c r="W56" s="34" t="e">
        <f>+#REF!+#REF!+#REF!</f>
        <v>#REF!</v>
      </c>
    </row>
    <row r="57" spans="1:23" x14ac:dyDescent="0.2">
      <c r="A57" s="40" t="s">
        <v>129</v>
      </c>
      <c r="B57" s="32" t="s">
        <v>130</v>
      </c>
      <c r="C57" s="34">
        <v>3077.4</v>
      </c>
      <c r="D57" s="34">
        <v>0</v>
      </c>
      <c r="E57" s="34">
        <v>3077.4</v>
      </c>
      <c r="F57" s="30" t="e">
        <f t="shared" si="12"/>
        <v>#REF!</v>
      </c>
      <c r="G57" s="34" t="e">
        <f>+#REF!+#REF!+#REF!</f>
        <v>#REF!</v>
      </c>
      <c r="H57" s="34" t="e">
        <f>+#REF!+#REF!+#REF!</f>
        <v>#REF!</v>
      </c>
      <c r="I57" s="30" t="e">
        <f t="shared" si="13"/>
        <v>#REF!</v>
      </c>
      <c r="J57" s="34" t="e">
        <f>+#REF!+#REF!+#REF!</f>
        <v>#REF!</v>
      </c>
      <c r="K57" s="34" t="e">
        <f>+#REF!+#REF!+#REF!</f>
        <v>#REF!</v>
      </c>
      <c r="L57" s="30" t="e">
        <f t="shared" si="14"/>
        <v>#REF!</v>
      </c>
      <c r="M57" s="34" t="e">
        <f>+#REF!+#REF!+#REF!</f>
        <v>#REF!</v>
      </c>
      <c r="N57" s="34" t="e">
        <f>+#REF!+#REF!+#REF!</f>
        <v>#REF!</v>
      </c>
      <c r="O57" s="30" t="e">
        <f t="shared" si="15"/>
        <v>#REF!</v>
      </c>
      <c r="P57" s="34" t="e">
        <f>+#REF!+#REF!+#REF!</f>
        <v>#REF!</v>
      </c>
      <c r="Q57" s="34" t="e">
        <f>+#REF!+#REF!+#REF!</f>
        <v>#REF!</v>
      </c>
      <c r="R57" s="30" t="e">
        <f t="shared" si="16"/>
        <v>#REF!</v>
      </c>
      <c r="S57" s="34" t="e">
        <f>+#REF!+#REF!+#REF!</f>
        <v>#REF!</v>
      </c>
      <c r="T57" s="34" t="e">
        <f>+#REF!+#REF!+#REF!</f>
        <v>#REF!</v>
      </c>
      <c r="U57" s="30" t="e">
        <f t="shared" si="17"/>
        <v>#REF!</v>
      </c>
      <c r="V57" s="34" t="e">
        <f>+#REF!+#REF!+#REF!</f>
        <v>#REF!</v>
      </c>
      <c r="W57" s="34" t="e">
        <f>+#REF!+#REF!+#REF!</f>
        <v>#REF!</v>
      </c>
    </row>
    <row r="58" spans="1:23" x14ac:dyDescent="0.2">
      <c r="A58" s="40" t="s">
        <v>131</v>
      </c>
      <c r="B58" s="32" t="s">
        <v>132</v>
      </c>
      <c r="C58" s="34">
        <v>21141.858609999999</v>
      </c>
      <c r="D58" s="34">
        <v>20666.504757053201</v>
      </c>
      <c r="E58" s="34">
        <v>475.35385294679901</v>
      </c>
      <c r="F58" s="30" t="e">
        <f t="shared" si="12"/>
        <v>#REF!</v>
      </c>
      <c r="G58" s="34" t="e">
        <f>+#REF!+#REF!+#REF!</f>
        <v>#REF!</v>
      </c>
      <c r="H58" s="34" t="e">
        <f>+#REF!+#REF!+#REF!</f>
        <v>#REF!</v>
      </c>
      <c r="I58" s="30" t="e">
        <f t="shared" si="13"/>
        <v>#REF!</v>
      </c>
      <c r="J58" s="34" t="e">
        <f>+#REF!+#REF!+#REF!</f>
        <v>#REF!</v>
      </c>
      <c r="K58" s="34" t="e">
        <f>+#REF!+#REF!+#REF!</f>
        <v>#REF!</v>
      </c>
      <c r="L58" s="30" t="e">
        <f t="shared" si="14"/>
        <v>#REF!</v>
      </c>
      <c r="M58" s="34" t="e">
        <f>+#REF!+#REF!+#REF!</f>
        <v>#REF!</v>
      </c>
      <c r="N58" s="34" t="e">
        <f>+#REF!+#REF!+#REF!</f>
        <v>#REF!</v>
      </c>
      <c r="O58" s="30" t="e">
        <f t="shared" si="15"/>
        <v>#REF!</v>
      </c>
      <c r="P58" s="34" t="e">
        <f>+#REF!+#REF!+#REF!</f>
        <v>#REF!</v>
      </c>
      <c r="Q58" s="34" t="e">
        <f>+#REF!+#REF!+#REF!</f>
        <v>#REF!</v>
      </c>
      <c r="R58" s="30" t="e">
        <f t="shared" si="16"/>
        <v>#REF!</v>
      </c>
      <c r="S58" s="34" t="e">
        <f>+#REF!+#REF!+#REF!</f>
        <v>#REF!</v>
      </c>
      <c r="T58" s="34" t="e">
        <f>+#REF!+#REF!+#REF!</f>
        <v>#REF!</v>
      </c>
      <c r="U58" s="30" t="e">
        <f t="shared" si="17"/>
        <v>#REF!</v>
      </c>
      <c r="V58" s="34" t="e">
        <f>+#REF!+#REF!+#REF!</f>
        <v>#REF!</v>
      </c>
      <c r="W58" s="34" t="e">
        <f>+#REF!+#REF!+#REF!</f>
        <v>#REF!</v>
      </c>
    </row>
    <row r="59" spans="1:23" ht="12" customHeight="1" x14ac:dyDescent="0.2">
      <c r="A59" s="40" t="s">
        <v>133</v>
      </c>
      <c r="B59" s="32" t="s">
        <v>134</v>
      </c>
      <c r="C59" s="34">
        <v>0</v>
      </c>
      <c r="D59" s="34">
        <v>0</v>
      </c>
      <c r="E59" s="34">
        <v>0</v>
      </c>
      <c r="F59" s="30" t="e">
        <f t="shared" si="12"/>
        <v>#REF!</v>
      </c>
      <c r="G59" s="34" t="e">
        <f>+#REF!+#REF!+#REF!</f>
        <v>#REF!</v>
      </c>
      <c r="H59" s="34" t="e">
        <f>+#REF!+#REF!+#REF!</f>
        <v>#REF!</v>
      </c>
      <c r="I59" s="30" t="e">
        <f t="shared" si="13"/>
        <v>#REF!</v>
      </c>
      <c r="J59" s="34" t="e">
        <f>+#REF!+#REF!+#REF!</f>
        <v>#REF!</v>
      </c>
      <c r="K59" s="34" t="e">
        <f>+#REF!+#REF!+#REF!</f>
        <v>#REF!</v>
      </c>
      <c r="L59" s="30" t="e">
        <f t="shared" si="14"/>
        <v>#REF!</v>
      </c>
      <c r="M59" s="34" t="e">
        <f>+#REF!+#REF!+#REF!</f>
        <v>#REF!</v>
      </c>
      <c r="N59" s="34" t="e">
        <f>+#REF!+#REF!+#REF!</f>
        <v>#REF!</v>
      </c>
      <c r="O59" s="30" t="e">
        <f t="shared" si="15"/>
        <v>#REF!</v>
      </c>
      <c r="P59" s="34" t="e">
        <f>+#REF!+#REF!+#REF!</f>
        <v>#REF!</v>
      </c>
      <c r="Q59" s="34" t="e">
        <f>+#REF!+#REF!+#REF!</f>
        <v>#REF!</v>
      </c>
      <c r="R59" s="30" t="e">
        <f t="shared" si="16"/>
        <v>#REF!</v>
      </c>
      <c r="S59" s="34" t="e">
        <f>+#REF!+#REF!+#REF!</f>
        <v>#REF!</v>
      </c>
      <c r="T59" s="34" t="e">
        <f>+#REF!+#REF!+#REF!</f>
        <v>#REF!</v>
      </c>
      <c r="U59" s="30" t="e">
        <f t="shared" si="17"/>
        <v>#REF!</v>
      </c>
      <c r="V59" s="34" t="e">
        <f>+#REF!+#REF!+#REF!</f>
        <v>#REF!</v>
      </c>
      <c r="W59" s="34" t="e">
        <f>+#REF!+#REF!+#REF!</f>
        <v>#REF!</v>
      </c>
    </row>
    <row r="60" spans="1:23" x14ac:dyDescent="0.2">
      <c r="A60" s="40" t="s">
        <v>135</v>
      </c>
      <c r="B60" s="32" t="s">
        <v>136</v>
      </c>
      <c r="C60" s="34">
        <v>0</v>
      </c>
      <c r="D60" s="34">
        <v>0</v>
      </c>
      <c r="E60" s="34">
        <v>0</v>
      </c>
      <c r="F60" s="30" t="e">
        <f t="shared" si="12"/>
        <v>#REF!</v>
      </c>
      <c r="G60" s="34" t="e">
        <f>+#REF!+#REF!+#REF!</f>
        <v>#REF!</v>
      </c>
      <c r="H60" s="34" t="e">
        <f>+#REF!+#REF!+#REF!</f>
        <v>#REF!</v>
      </c>
      <c r="I60" s="30" t="e">
        <f t="shared" si="13"/>
        <v>#REF!</v>
      </c>
      <c r="J60" s="34" t="e">
        <f>+#REF!+#REF!+#REF!</f>
        <v>#REF!</v>
      </c>
      <c r="K60" s="34" t="e">
        <f>+#REF!+#REF!+#REF!</f>
        <v>#REF!</v>
      </c>
      <c r="L60" s="30" t="e">
        <f t="shared" si="14"/>
        <v>#REF!</v>
      </c>
      <c r="M60" s="34" t="e">
        <f>+#REF!+#REF!+#REF!</f>
        <v>#REF!</v>
      </c>
      <c r="N60" s="34" t="e">
        <f>+#REF!+#REF!+#REF!</f>
        <v>#REF!</v>
      </c>
      <c r="O60" s="30" t="e">
        <f t="shared" si="15"/>
        <v>#REF!</v>
      </c>
      <c r="P60" s="34" t="e">
        <f>+#REF!+#REF!+#REF!</f>
        <v>#REF!</v>
      </c>
      <c r="Q60" s="34" t="e">
        <f>+#REF!+#REF!+#REF!</f>
        <v>#REF!</v>
      </c>
      <c r="R60" s="30" t="e">
        <f t="shared" si="16"/>
        <v>#REF!</v>
      </c>
      <c r="S60" s="34" t="e">
        <f>+#REF!+#REF!+#REF!</f>
        <v>#REF!</v>
      </c>
      <c r="T60" s="34" t="e">
        <f>+#REF!+#REF!+#REF!</f>
        <v>#REF!</v>
      </c>
      <c r="U60" s="30" t="e">
        <f t="shared" si="17"/>
        <v>#REF!</v>
      </c>
      <c r="V60" s="34" t="e">
        <f>+#REF!+#REF!+#REF!</f>
        <v>#REF!</v>
      </c>
      <c r="W60" s="34" t="e">
        <f>+#REF!+#REF!+#REF!</f>
        <v>#REF!</v>
      </c>
    </row>
    <row r="61" spans="1:23" x14ac:dyDescent="0.2">
      <c r="A61" s="40" t="s">
        <v>137</v>
      </c>
      <c r="B61" s="32" t="s">
        <v>138</v>
      </c>
      <c r="C61" s="34">
        <v>71397.443999999989</v>
      </c>
      <c r="D61" s="34">
        <v>70130.058638495902</v>
      </c>
      <c r="E61" s="34">
        <v>1267.3853615040898</v>
      </c>
      <c r="F61" s="30" t="e">
        <f t="shared" si="12"/>
        <v>#REF!</v>
      </c>
      <c r="G61" s="34" t="e">
        <f>+#REF!+#REF!+#REF!</f>
        <v>#REF!</v>
      </c>
      <c r="H61" s="34" t="e">
        <f>+#REF!+#REF!+#REF!</f>
        <v>#REF!</v>
      </c>
      <c r="I61" s="30" t="e">
        <f t="shared" si="13"/>
        <v>#REF!</v>
      </c>
      <c r="J61" s="34" t="e">
        <f>+#REF!+#REF!+#REF!</f>
        <v>#REF!</v>
      </c>
      <c r="K61" s="34" t="e">
        <f>+#REF!+#REF!+#REF!</f>
        <v>#REF!</v>
      </c>
      <c r="L61" s="30" t="e">
        <f t="shared" si="14"/>
        <v>#REF!</v>
      </c>
      <c r="M61" s="34" t="e">
        <f>+#REF!+#REF!+#REF!</f>
        <v>#REF!</v>
      </c>
      <c r="N61" s="34" t="e">
        <f>+#REF!+#REF!+#REF!</f>
        <v>#REF!</v>
      </c>
      <c r="O61" s="30" t="e">
        <f t="shared" si="15"/>
        <v>#REF!</v>
      </c>
      <c r="P61" s="34" t="e">
        <f>+#REF!+#REF!+#REF!</f>
        <v>#REF!</v>
      </c>
      <c r="Q61" s="34" t="e">
        <f>+#REF!+#REF!+#REF!</f>
        <v>#REF!</v>
      </c>
      <c r="R61" s="30" t="e">
        <f t="shared" si="16"/>
        <v>#REF!</v>
      </c>
      <c r="S61" s="34" t="e">
        <f>+#REF!+#REF!+#REF!</f>
        <v>#REF!</v>
      </c>
      <c r="T61" s="34" t="e">
        <f>+#REF!+#REF!+#REF!</f>
        <v>#REF!</v>
      </c>
      <c r="U61" s="30" t="e">
        <f t="shared" si="17"/>
        <v>#REF!</v>
      </c>
      <c r="V61" s="34" t="e">
        <f>+#REF!+#REF!+#REF!</f>
        <v>#REF!</v>
      </c>
      <c r="W61" s="34" t="e">
        <f>+#REF!+#REF!+#REF!</f>
        <v>#REF!</v>
      </c>
    </row>
    <row r="62" spans="1:23" x14ac:dyDescent="0.2">
      <c r="A62" s="40" t="s">
        <v>139</v>
      </c>
      <c r="B62" s="32" t="s">
        <v>140</v>
      </c>
      <c r="C62" s="34">
        <v>12770.689320000001</v>
      </c>
      <c r="D62" s="34">
        <v>10581.675995970119</v>
      </c>
      <c r="E62" s="34">
        <v>2189.013324029881</v>
      </c>
      <c r="F62" s="30" t="e">
        <f t="shared" si="12"/>
        <v>#REF!</v>
      </c>
      <c r="G62" s="34" t="e">
        <f>+#REF!+#REF!+#REF!</f>
        <v>#REF!</v>
      </c>
      <c r="H62" s="34" t="e">
        <f>+#REF!+#REF!+#REF!</f>
        <v>#REF!</v>
      </c>
      <c r="I62" s="30" t="e">
        <f t="shared" si="13"/>
        <v>#REF!</v>
      </c>
      <c r="J62" s="34" t="e">
        <f>+#REF!+#REF!+#REF!</f>
        <v>#REF!</v>
      </c>
      <c r="K62" s="34" t="e">
        <f>+#REF!+#REF!+#REF!</f>
        <v>#REF!</v>
      </c>
      <c r="L62" s="30" t="e">
        <f t="shared" si="14"/>
        <v>#REF!</v>
      </c>
      <c r="M62" s="34" t="e">
        <f>+#REF!+#REF!+#REF!</f>
        <v>#REF!</v>
      </c>
      <c r="N62" s="34" t="e">
        <f>+#REF!+#REF!+#REF!</f>
        <v>#REF!</v>
      </c>
      <c r="O62" s="30" t="e">
        <f t="shared" si="15"/>
        <v>#REF!</v>
      </c>
      <c r="P62" s="34" t="e">
        <f>+#REF!+#REF!+#REF!</f>
        <v>#REF!</v>
      </c>
      <c r="Q62" s="34" t="e">
        <f>+#REF!+#REF!+#REF!</f>
        <v>#REF!</v>
      </c>
      <c r="R62" s="30" t="e">
        <f t="shared" si="16"/>
        <v>#REF!</v>
      </c>
      <c r="S62" s="34" t="e">
        <f>+#REF!+#REF!+#REF!</f>
        <v>#REF!</v>
      </c>
      <c r="T62" s="34" t="e">
        <f>+#REF!+#REF!+#REF!</f>
        <v>#REF!</v>
      </c>
      <c r="U62" s="30" t="e">
        <f t="shared" si="17"/>
        <v>#REF!</v>
      </c>
      <c r="V62" s="34" t="e">
        <f>+#REF!+#REF!+#REF!</f>
        <v>#REF!</v>
      </c>
      <c r="W62" s="34" t="e">
        <f>+#REF!+#REF!+#REF!</f>
        <v>#REF!</v>
      </c>
    </row>
    <row r="63" spans="1:23" x14ac:dyDescent="0.2">
      <c r="A63" s="40" t="s">
        <v>141</v>
      </c>
      <c r="B63" s="32" t="s">
        <v>142</v>
      </c>
      <c r="C63" s="34">
        <v>21533.1</v>
      </c>
      <c r="D63" s="34">
        <v>17489.16</v>
      </c>
      <c r="E63" s="34">
        <v>4043.94</v>
      </c>
      <c r="F63" s="30" t="e">
        <f t="shared" si="12"/>
        <v>#REF!</v>
      </c>
      <c r="G63" s="34" t="e">
        <f>+#REF!+#REF!+#REF!</f>
        <v>#REF!</v>
      </c>
      <c r="H63" s="34" t="e">
        <f>+#REF!+#REF!+#REF!</f>
        <v>#REF!</v>
      </c>
      <c r="I63" s="30" t="e">
        <f t="shared" si="13"/>
        <v>#REF!</v>
      </c>
      <c r="J63" s="34" t="e">
        <f>+#REF!+#REF!+#REF!</f>
        <v>#REF!</v>
      </c>
      <c r="K63" s="34" t="e">
        <f>+#REF!+#REF!+#REF!</f>
        <v>#REF!</v>
      </c>
      <c r="L63" s="30" t="e">
        <f t="shared" si="14"/>
        <v>#REF!</v>
      </c>
      <c r="M63" s="34" t="e">
        <f>+#REF!+#REF!+#REF!</f>
        <v>#REF!</v>
      </c>
      <c r="N63" s="34" t="e">
        <f>+#REF!+#REF!+#REF!</f>
        <v>#REF!</v>
      </c>
      <c r="O63" s="30" t="e">
        <f t="shared" si="15"/>
        <v>#REF!</v>
      </c>
      <c r="P63" s="34" t="e">
        <f>+#REF!+#REF!+#REF!</f>
        <v>#REF!</v>
      </c>
      <c r="Q63" s="34" t="e">
        <f>+#REF!+#REF!+#REF!</f>
        <v>#REF!</v>
      </c>
      <c r="R63" s="30" t="e">
        <f t="shared" si="16"/>
        <v>#REF!</v>
      </c>
      <c r="S63" s="34" t="e">
        <f>+#REF!+#REF!+#REF!</f>
        <v>#REF!</v>
      </c>
      <c r="T63" s="34" t="e">
        <f>+#REF!+#REF!+#REF!</f>
        <v>#REF!</v>
      </c>
      <c r="U63" s="30" t="e">
        <f t="shared" si="17"/>
        <v>#REF!</v>
      </c>
      <c r="V63" s="34" t="e">
        <f>+#REF!+#REF!+#REF!</f>
        <v>#REF!</v>
      </c>
      <c r="W63" s="34" t="e">
        <f>+#REF!+#REF!+#REF!</f>
        <v>#REF!</v>
      </c>
    </row>
    <row r="64" spans="1:23" x14ac:dyDescent="0.2">
      <c r="A64" s="40" t="s">
        <v>143</v>
      </c>
      <c r="B64" s="32" t="s">
        <v>144</v>
      </c>
      <c r="C64" s="34">
        <v>89278.3</v>
      </c>
      <c r="D64" s="34">
        <v>86337.872600000002</v>
      </c>
      <c r="E64" s="34">
        <v>2940.4274000000005</v>
      </c>
      <c r="F64" s="30" t="e">
        <f t="shared" si="12"/>
        <v>#REF!</v>
      </c>
      <c r="G64" s="34" t="e">
        <f>+#REF!+#REF!+#REF!</f>
        <v>#REF!</v>
      </c>
      <c r="H64" s="34" t="e">
        <f>+#REF!+#REF!+#REF!</f>
        <v>#REF!</v>
      </c>
      <c r="I64" s="30" t="e">
        <f t="shared" si="13"/>
        <v>#REF!</v>
      </c>
      <c r="J64" s="34" t="e">
        <f>+#REF!+#REF!+#REF!</f>
        <v>#REF!</v>
      </c>
      <c r="K64" s="34" t="e">
        <f>+#REF!+#REF!+#REF!</f>
        <v>#REF!</v>
      </c>
      <c r="L64" s="30" t="e">
        <f t="shared" si="14"/>
        <v>#REF!</v>
      </c>
      <c r="M64" s="34" t="e">
        <f>+#REF!+#REF!+#REF!</f>
        <v>#REF!</v>
      </c>
      <c r="N64" s="34" t="e">
        <f>+#REF!+#REF!+#REF!</f>
        <v>#REF!</v>
      </c>
      <c r="O64" s="30" t="e">
        <f t="shared" si="15"/>
        <v>#REF!</v>
      </c>
      <c r="P64" s="34" t="e">
        <f>+#REF!+#REF!+#REF!</f>
        <v>#REF!</v>
      </c>
      <c r="Q64" s="34" t="e">
        <f>+#REF!+#REF!+#REF!</f>
        <v>#REF!</v>
      </c>
      <c r="R64" s="30" t="e">
        <f t="shared" si="16"/>
        <v>#REF!</v>
      </c>
      <c r="S64" s="34" t="e">
        <f>+#REF!+#REF!+#REF!</f>
        <v>#REF!</v>
      </c>
      <c r="T64" s="34" t="e">
        <f>+#REF!+#REF!+#REF!</f>
        <v>#REF!</v>
      </c>
      <c r="U64" s="30" t="e">
        <f t="shared" si="17"/>
        <v>#REF!</v>
      </c>
      <c r="V64" s="34" t="e">
        <f>+#REF!+#REF!+#REF!</f>
        <v>#REF!</v>
      </c>
      <c r="W64" s="34" t="e">
        <f>+#REF!+#REF!+#REF!</f>
        <v>#REF!</v>
      </c>
    </row>
    <row r="65" spans="1:23" x14ac:dyDescent="0.2">
      <c r="A65" s="40" t="s">
        <v>145</v>
      </c>
      <c r="B65" s="32" t="s">
        <v>146</v>
      </c>
      <c r="C65" s="34">
        <v>1449399.0779699998</v>
      </c>
      <c r="D65" s="34">
        <v>1391008.0575794452</v>
      </c>
      <c r="E65" s="34">
        <v>58391.020390554506</v>
      </c>
      <c r="F65" s="30" t="e">
        <f t="shared" si="12"/>
        <v>#REF!</v>
      </c>
      <c r="G65" s="34" t="e">
        <f>+#REF!+#REF!+#REF!</f>
        <v>#REF!</v>
      </c>
      <c r="H65" s="34" t="e">
        <f>+#REF!+#REF!+#REF!</f>
        <v>#REF!</v>
      </c>
      <c r="I65" s="30" t="e">
        <f t="shared" si="13"/>
        <v>#REF!</v>
      </c>
      <c r="J65" s="34" t="e">
        <f>+#REF!+#REF!+#REF!</f>
        <v>#REF!</v>
      </c>
      <c r="K65" s="34" t="e">
        <f>+#REF!+#REF!+#REF!</f>
        <v>#REF!</v>
      </c>
      <c r="L65" s="30" t="e">
        <f t="shared" si="14"/>
        <v>#REF!</v>
      </c>
      <c r="M65" s="34" t="e">
        <f>+#REF!+#REF!+#REF!</f>
        <v>#REF!</v>
      </c>
      <c r="N65" s="34" t="e">
        <f>+#REF!+#REF!+#REF!</f>
        <v>#REF!</v>
      </c>
      <c r="O65" s="30" t="e">
        <f t="shared" si="15"/>
        <v>#REF!</v>
      </c>
      <c r="P65" s="34" t="e">
        <f>+#REF!+#REF!+#REF!</f>
        <v>#REF!</v>
      </c>
      <c r="Q65" s="34" t="e">
        <f>+#REF!+#REF!+#REF!</f>
        <v>#REF!</v>
      </c>
      <c r="R65" s="30" t="e">
        <f t="shared" si="16"/>
        <v>#REF!</v>
      </c>
      <c r="S65" s="34" t="e">
        <f>+#REF!+#REF!+#REF!</f>
        <v>#REF!</v>
      </c>
      <c r="T65" s="34" t="e">
        <f>+#REF!+#REF!+#REF!</f>
        <v>#REF!</v>
      </c>
      <c r="U65" s="30" t="e">
        <f t="shared" si="17"/>
        <v>#REF!</v>
      </c>
      <c r="V65" s="34" t="e">
        <f>+#REF!+#REF!+#REF!</f>
        <v>#REF!</v>
      </c>
      <c r="W65" s="34" t="e">
        <f>+#REF!+#REF!+#REF!</f>
        <v>#REF!</v>
      </c>
    </row>
    <row r="66" spans="1:23" x14ac:dyDescent="0.2">
      <c r="A66" s="40" t="s">
        <v>147</v>
      </c>
      <c r="B66" s="32" t="s">
        <v>148</v>
      </c>
      <c r="C66" s="34">
        <v>40117.5</v>
      </c>
      <c r="D66" s="34">
        <v>0</v>
      </c>
      <c r="E66" s="34">
        <v>40117.5</v>
      </c>
      <c r="F66" s="30" t="e">
        <f t="shared" si="12"/>
        <v>#REF!</v>
      </c>
      <c r="G66" s="34" t="e">
        <f>+#REF!+#REF!+#REF!</f>
        <v>#REF!</v>
      </c>
      <c r="H66" s="34" t="e">
        <f>+#REF!+#REF!+#REF!</f>
        <v>#REF!</v>
      </c>
      <c r="I66" s="30" t="e">
        <f t="shared" si="13"/>
        <v>#REF!</v>
      </c>
      <c r="J66" s="34" t="e">
        <f>+#REF!+#REF!+#REF!</f>
        <v>#REF!</v>
      </c>
      <c r="K66" s="34" t="e">
        <f>+#REF!+#REF!+#REF!</f>
        <v>#REF!</v>
      </c>
      <c r="L66" s="30" t="e">
        <f t="shared" si="14"/>
        <v>#REF!</v>
      </c>
      <c r="M66" s="34" t="e">
        <f>+#REF!+#REF!+#REF!</f>
        <v>#REF!</v>
      </c>
      <c r="N66" s="34" t="e">
        <f>+#REF!+#REF!+#REF!</f>
        <v>#REF!</v>
      </c>
      <c r="O66" s="30" t="e">
        <f t="shared" si="15"/>
        <v>#REF!</v>
      </c>
      <c r="P66" s="34" t="e">
        <f>+#REF!+#REF!+#REF!</f>
        <v>#REF!</v>
      </c>
      <c r="Q66" s="34" t="e">
        <f>+#REF!+#REF!+#REF!</f>
        <v>#REF!</v>
      </c>
      <c r="R66" s="30" t="e">
        <f t="shared" si="16"/>
        <v>#REF!</v>
      </c>
      <c r="S66" s="34" t="e">
        <f>+#REF!+#REF!+#REF!</f>
        <v>#REF!</v>
      </c>
      <c r="T66" s="34" t="e">
        <f>+#REF!+#REF!+#REF!</f>
        <v>#REF!</v>
      </c>
      <c r="U66" s="30" t="e">
        <f t="shared" si="17"/>
        <v>#REF!</v>
      </c>
      <c r="V66" s="34" t="e">
        <f>+#REF!+#REF!+#REF!</f>
        <v>#REF!</v>
      </c>
      <c r="W66" s="34" t="e">
        <f>+#REF!+#REF!+#REF!</f>
        <v>#REF!</v>
      </c>
    </row>
    <row r="67" spans="1:23" x14ac:dyDescent="0.2">
      <c r="A67" s="40" t="s">
        <v>149</v>
      </c>
      <c r="B67" s="32" t="s">
        <v>150</v>
      </c>
      <c r="C67" s="34">
        <v>206333.47962999955</v>
      </c>
      <c r="D67" s="34">
        <v>141639.49759036169</v>
      </c>
      <c r="E67" s="34">
        <v>64693.982039637878</v>
      </c>
      <c r="F67" s="30" t="e">
        <f t="shared" si="12"/>
        <v>#REF!</v>
      </c>
      <c r="G67" s="34" t="e">
        <f>+#REF!+#REF!+#REF!</f>
        <v>#REF!</v>
      </c>
      <c r="H67" s="34" t="e">
        <f>+#REF!+#REF!+#REF!</f>
        <v>#REF!</v>
      </c>
      <c r="I67" s="30" t="e">
        <f t="shared" si="13"/>
        <v>#REF!</v>
      </c>
      <c r="J67" s="34" t="e">
        <f>+#REF!+#REF!+#REF!</f>
        <v>#REF!</v>
      </c>
      <c r="K67" s="34" t="e">
        <f>+#REF!+#REF!+#REF!</f>
        <v>#REF!</v>
      </c>
      <c r="L67" s="30" t="e">
        <f t="shared" si="14"/>
        <v>#REF!</v>
      </c>
      <c r="M67" s="34" t="e">
        <f>+#REF!+#REF!+#REF!</f>
        <v>#REF!</v>
      </c>
      <c r="N67" s="34" t="e">
        <f>+#REF!+#REF!+#REF!</f>
        <v>#REF!</v>
      </c>
      <c r="O67" s="30" t="e">
        <f t="shared" si="15"/>
        <v>#REF!</v>
      </c>
      <c r="P67" s="34" t="e">
        <f>+#REF!+#REF!+#REF!</f>
        <v>#REF!</v>
      </c>
      <c r="Q67" s="34" t="e">
        <f>+#REF!+#REF!+#REF!</f>
        <v>#REF!</v>
      </c>
      <c r="R67" s="30" t="e">
        <f t="shared" si="16"/>
        <v>#REF!</v>
      </c>
      <c r="S67" s="34" t="e">
        <f>+#REF!+#REF!+#REF!</f>
        <v>#REF!</v>
      </c>
      <c r="T67" s="34" t="e">
        <f>+#REF!+#REF!+#REF!</f>
        <v>#REF!</v>
      </c>
      <c r="U67" s="30" t="e">
        <f t="shared" si="17"/>
        <v>#REF!</v>
      </c>
      <c r="V67" s="34" t="e">
        <f>+#REF!+#REF!+#REF!</f>
        <v>#REF!</v>
      </c>
      <c r="W67" s="34" t="e">
        <f>+#REF!+#REF!+#REF!</f>
        <v>#REF!</v>
      </c>
    </row>
    <row r="68" spans="1:23" x14ac:dyDescent="0.2">
      <c r="A68" s="40" t="s">
        <v>151</v>
      </c>
      <c r="B68" s="32" t="s">
        <v>152</v>
      </c>
      <c r="C68" s="34">
        <v>1580074.0590200005</v>
      </c>
      <c r="D68" s="34">
        <v>1375025.8001551297</v>
      </c>
      <c r="E68" s="34">
        <v>205048.25886487064</v>
      </c>
      <c r="F68" s="30" t="e">
        <f t="shared" si="12"/>
        <v>#REF!</v>
      </c>
      <c r="G68" s="34" t="e">
        <f>+#REF!+#REF!+#REF!</f>
        <v>#REF!</v>
      </c>
      <c r="H68" s="34" t="e">
        <f>+#REF!+#REF!+#REF!</f>
        <v>#REF!</v>
      </c>
      <c r="I68" s="30" t="e">
        <f t="shared" si="13"/>
        <v>#REF!</v>
      </c>
      <c r="J68" s="34" t="e">
        <f>+#REF!+#REF!+#REF!</f>
        <v>#REF!</v>
      </c>
      <c r="K68" s="34" t="e">
        <f>+#REF!+#REF!+#REF!</f>
        <v>#REF!</v>
      </c>
      <c r="L68" s="30" t="e">
        <f t="shared" si="14"/>
        <v>#REF!</v>
      </c>
      <c r="M68" s="34" t="e">
        <f>+#REF!+#REF!+#REF!</f>
        <v>#REF!</v>
      </c>
      <c r="N68" s="34" t="e">
        <f>+#REF!+#REF!+#REF!</f>
        <v>#REF!</v>
      </c>
      <c r="O68" s="30" t="e">
        <f t="shared" si="15"/>
        <v>#REF!</v>
      </c>
      <c r="P68" s="34" t="e">
        <f>+#REF!+#REF!+#REF!</f>
        <v>#REF!</v>
      </c>
      <c r="Q68" s="34" t="e">
        <f>+#REF!+#REF!+#REF!</f>
        <v>#REF!</v>
      </c>
      <c r="R68" s="30" t="e">
        <f t="shared" si="16"/>
        <v>#REF!</v>
      </c>
      <c r="S68" s="34" t="e">
        <f>+#REF!+#REF!+#REF!</f>
        <v>#REF!</v>
      </c>
      <c r="T68" s="34" t="e">
        <f>+#REF!+#REF!+#REF!</f>
        <v>#REF!</v>
      </c>
      <c r="U68" s="30" t="e">
        <f t="shared" si="17"/>
        <v>#REF!</v>
      </c>
      <c r="V68" s="34" t="e">
        <f>+#REF!+#REF!+#REF!</f>
        <v>#REF!</v>
      </c>
      <c r="W68" s="34" t="e">
        <f>+#REF!+#REF!+#REF!</f>
        <v>#REF!</v>
      </c>
    </row>
    <row r="69" spans="1:23" x14ac:dyDescent="0.2">
      <c r="A69" s="40" t="s">
        <v>153</v>
      </c>
      <c r="B69" s="32" t="s">
        <v>154</v>
      </c>
      <c r="C69" s="34">
        <v>315940.09999999998</v>
      </c>
      <c r="D69" s="34">
        <v>190368.4</v>
      </c>
      <c r="E69" s="34">
        <v>125571.7</v>
      </c>
      <c r="F69" s="30" t="e">
        <f t="shared" si="12"/>
        <v>#REF!</v>
      </c>
      <c r="G69" s="34" t="e">
        <f>+#REF!+#REF!+#REF!</f>
        <v>#REF!</v>
      </c>
      <c r="H69" s="34" t="e">
        <f>+#REF!+#REF!+#REF!</f>
        <v>#REF!</v>
      </c>
      <c r="I69" s="30" t="e">
        <f t="shared" si="13"/>
        <v>#REF!</v>
      </c>
      <c r="J69" s="34" t="e">
        <f>+#REF!+#REF!+#REF!</f>
        <v>#REF!</v>
      </c>
      <c r="K69" s="34" t="e">
        <f>+#REF!+#REF!+#REF!</f>
        <v>#REF!</v>
      </c>
      <c r="L69" s="30" t="e">
        <f t="shared" si="14"/>
        <v>#REF!</v>
      </c>
      <c r="M69" s="34" t="e">
        <f>+#REF!+#REF!+#REF!</f>
        <v>#REF!</v>
      </c>
      <c r="N69" s="34" t="e">
        <f>+#REF!+#REF!+#REF!</f>
        <v>#REF!</v>
      </c>
      <c r="O69" s="30" t="e">
        <f t="shared" si="15"/>
        <v>#REF!</v>
      </c>
      <c r="P69" s="34" t="e">
        <f>+#REF!+#REF!+#REF!</f>
        <v>#REF!</v>
      </c>
      <c r="Q69" s="34" t="e">
        <f>+#REF!+#REF!+#REF!</f>
        <v>#REF!</v>
      </c>
      <c r="R69" s="30" t="e">
        <f t="shared" si="16"/>
        <v>#REF!</v>
      </c>
      <c r="S69" s="34" t="e">
        <f>+#REF!+#REF!+#REF!</f>
        <v>#REF!</v>
      </c>
      <c r="T69" s="34" t="e">
        <f>+#REF!+#REF!+#REF!</f>
        <v>#REF!</v>
      </c>
      <c r="U69" s="30" t="e">
        <f t="shared" si="17"/>
        <v>#REF!</v>
      </c>
      <c r="V69" s="34" t="e">
        <f>+#REF!+#REF!+#REF!</f>
        <v>#REF!</v>
      </c>
      <c r="W69" s="34" t="e">
        <f>+#REF!+#REF!+#REF!</f>
        <v>#REF!</v>
      </c>
    </row>
    <row r="70" spans="1:23" x14ac:dyDescent="0.2">
      <c r="A70" s="40" t="s">
        <v>155</v>
      </c>
      <c r="B70" s="32" t="s">
        <v>156</v>
      </c>
      <c r="C70" s="34">
        <v>9393.7999999999993</v>
      </c>
      <c r="D70" s="34">
        <v>7268</v>
      </c>
      <c r="E70" s="34">
        <v>2125.8000000000002</v>
      </c>
      <c r="F70" s="30" t="e">
        <f t="shared" si="12"/>
        <v>#REF!</v>
      </c>
      <c r="G70" s="34" t="e">
        <f>+#REF!+#REF!+#REF!</f>
        <v>#REF!</v>
      </c>
      <c r="H70" s="34" t="e">
        <f>+#REF!+#REF!+#REF!</f>
        <v>#REF!</v>
      </c>
      <c r="I70" s="30" t="e">
        <f t="shared" si="13"/>
        <v>#REF!</v>
      </c>
      <c r="J70" s="34" t="e">
        <f>+#REF!+#REF!+#REF!</f>
        <v>#REF!</v>
      </c>
      <c r="K70" s="34" t="e">
        <f>+#REF!+#REF!+#REF!</f>
        <v>#REF!</v>
      </c>
      <c r="L70" s="30" t="e">
        <f t="shared" si="14"/>
        <v>#REF!</v>
      </c>
      <c r="M70" s="34" t="e">
        <f>+#REF!+#REF!+#REF!</f>
        <v>#REF!</v>
      </c>
      <c r="N70" s="34" t="e">
        <f>+#REF!+#REF!+#REF!</f>
        <v>#REF!</v>
      </c>
      <c r="O70" s="30" t="e">
        <f t="shared" si="15"/>
        <v>#REF!</v>
      </c>
      <c r="P70" s="34" t="e">
        <f>+#REF!+#REF!+#REF!</f>
        <v>#REF!</v>
      </c>
      <c r="Q70" s="34" t="e">
        <f>+#REF!+#REF!+#REF!</f>
        <v>#REF!</v>
      </c>
      <c r="R70" s="30" t="e">
        <f t="shared" si="16"/>
        <v>#REF!</v>
      </c>
      <c r="S70" s="34" t="e">
        <f>+#REF!+#REF!+#REF!</f>
        <v>#REF!</v>
      </c>
      <c r="T70" s="34" t="e">
        <f>+#REF!+#REF!+#REF!</f>
        <v>#REF!</v>
      </c>
      <c r="U70" s="30" t="e">
        <f t="shared" si="17"/>
        <v>#REF!</v>
      </c>
      <c r="V70" s="34" t="e">
        <f>+#REF!+#REF!+#REF!</f>
        <v>#REF!</v>
      </c>
      <c r="W70" s="34" t="e">
        <f>+#REF!+#REF!+#REF!</f>
        <v>#REF!</v>
      </c>
    </row>
    <row r="71" spans="1:23" x14ac:dyDescent="0.2">
      <c r="A71" s="40" t="s">
        <v>157</v>
      </c>
      <c r="B71" s="32" t="s">
        <v>158</v>
      </c>
      <c r="C71" s="34">
        <v>20843.8</v>
      </c>
      <c r="D71" s="34">
        <v>19211.742223329471</v>
      </c>
      <c r="E71" s="34">
        <v>1632.0577766705289</v>
      </c>
      <c r="F71" s="30" t="e">
        <f t="shared" si="12"/>
        <v>#REF!</v>
      </c>
      <c r="G71" s="34" t="e">
        <f>+#REF!+#REF!+#REF!</f>
        <v>#REF!</v>
      </c>
      <c r="H71" s="34" t="e">
        <f>+#REF!+#REF!+#REF!</f>
        <v>#REF!</v>
      </c>
      <c r="I71" s="30" t="e">
        <f t="shared" si="13"/>
        <v>#REF!</v>
      </c>
      <c r="J71" s="34" t="e">
        <f>+#REF!+#REF!+#REF!</f>
        <v>#REF!</v>
      </c>
      <c r="K71" s="34" t="e">
        <f>+#REF!+#REF!+#REF!</f>
        <v>#REF!</v>
      </c>
      <c r="L71" s="30" t="e">
        <f t="shared" si="14"/>
        <v>#REF!</v>
      </c>
      <c r="M71" s="34" t="e">
        <f>+#REF!+#REF!+#REF!</f>
        <v>#REF!</v>
      </c>
      <c r="N71" s="34" t="e">
        <f>+#REF!+#REF!+#REF!</f>
        <v>#REF!</v>
      </c>
      <c r="O71" s="30" t="e">
        <f t="shared" si="15"/>
        <v>#REF!</v>
      </c>
      <c r="P71" s="34" t="e">
        <f>+#REF!+#REF!+#REF!</f>
        <v>#REF!</v>
      </c>
      <c r="Q71" s="34" t="e">
        <f>+#REF!+#REF!+#REF!</f>
        <v>#REF!</v>
      </c>
      <c r="R71" s="30" t="e">
        <f t="shared" si="16"/>
        <v>#REF!</v>
      </c>
      <c r="S71" s="34" t="e">
        <f>+#REF!+#REF!+#REF!</f>
        <v>#REF!</v>
      </c>
      <c r="T71" s="34" t="e">
        <f>+#REF!+#REF!+#REF!</f>
        <v>#REF!</v>
      </c>
      <c r="U71" s="30" t="e">
        <f t="shared" si="17"/>
        <v>#REF!</v>
      </c>
      <c r="V71" s="34" t="e">
        <f>+#REF!+#REF!+#REF!</f>
        <v>#REF!</v>
      </c>
      <c r="W71" s="34" t="e">
        <f>+#REF!+#REF!+#REF!</f>
        <v>#REF!</v>
      </c>
    </row>
    <row r="72" spans="1:23" x14ac:dyDescent="0.2">
      <c r="A72" s="40" t="s">
        <v>159</v>
      </c>
      <c r="B72" s="32" t="s">
        <v>160</v>
      </c>
      <c r="C72" s="34">
        <v>214965.19999999998</v>
      </c>
      <c r="D72" s="34">
        <v>180221.09999999998</v>
      </c>
      <c r="E72" s="34">
        <v>34744.1</v>
      </c>
      <c r="F72" s="30" t="e">
        <f t="shared" si="12"/>
        <v>#REF!</v>
      </c>
      <c r="G72" s="34" t="e">
        <f>+#REF!+#REF!+#REF!</f>
        <v>#REF!</v>
      </c>
      <c r="H72" s="34" t="e">
        <f>+#REF!+#REF!+#REF!</f>
        <v>#REF!</v>
      </c>
      <c r="I72" s="30" t="e">
        <f t="shared" si="13"/>
        <v>#REF!</v>
      </c>
      <c r="J72" s="34" t="e">
        <f>+#REF!+#REF!+#REF!</f>
        <v>#REF!</v>
      </c>
      <c r="K72" s="34" t="e">
        <f>+#REF!+#REF!+#REF!</f>
        <v>#REF!</v>
      </c>
      <c r="L72" s="30" t="e">
        <f t="shared" si="14"/>
        <v>#REF!</v>
      </c>
      <c r="M72" s="34" t="e">
        <f>+#REF!+#REF!+#REF!</f>
        <v>#REF!</v>
      </c>
      <c r="N72" s="34" t="e">
        <f>+#REF!+#REF!+#REF!</f>
        <v>#REF!</v>
      </c>
      <c r="O72" s="30" t="e">
        <f t="shared" si="15"/>
        <v>#REF!</v>
      </c>
      <c r="P72" s="34" t="e">
        <f>+#REF!+#REF!+#REF!</f>
        <v>#REF!</v>
      </c>
      <c r="Q72" s="34" t="e">
        <f>+#REF!+#REF!+#REF!</f>
        <v>#REF!</v>
      </c>
      <c r="R72" s="30" t="e">
        <f t="shared" si="16"/>
        <v>#REF!</v>
      </c>
      <c r="S72" s="34" t="e">
        <f>+#REF!+#REF!+#REF!</f>
        <v>#REF!</v>
      </c>
      <c r="T72" s="34" t="e">
        <f>+#REF!+#REF!+#REF!</f>
        <v>#REF!</v>
      </c>
      <c r="U72" s="30" t="e">
        <f t="shared" si="17"/>
        <v>#REF!</v>
      </c>
      <c r="V72" s="34" t="e">
        <f>+#REF!+#REF!+#REF!</f>
        <v>#REF!</v>
      </c>
      <c r="W72" s="34" t="e">
        <f>+#REF!+#REF!+#REF!</f>
        <v>#REF!</v>
      </c>
    </row>
    <row r="73" spans="1:23" x14ac:dyDescent="0.2">
      <c r="A73" s="40" t="s">
        <v>161</v>
      </c>
      <c r="B73" s="32" t="s">
        <v>162</v>
      </c>
      <c r="C73" s="34">
        <v>55297.513770000027</v>
      </c>
      <c r="D73" s="34">
        <v>49277.302398471002</v>
      </c>
      <c r="E73" s="34">
        <v>6020.2113715290261</v>
      </c>
      <c r="F73" s="30" t="e">
        <f t="shared" si="12"/>
        <v>#REF!</v>
      </c>
      <c r="G73" s="34" t="e">
        <f>+#REF!+#REF!+#REF!</f>
        <v>#REF!</v>
      </c>
      <c r="H73" s="34" t="e">
        <f>+#REF!+#REF!+#REF!</f>
        <v>#REF!</v>
      </c>
      <c r="I73" s="30" t="e">
        <f t="shared" si="13"/>
        <v>#REF!</v>
      </c>
      <c r="J73" s="34" t="e">
        <f>+#REF!+#REF!+#REF!</f>
        <v>#REF!</v>
      </c>
      <c r="K73" s="34" t="e">
        <f>+#REF!+#REF!+#REF!</f>
        <v>#REF!</v>
      </c>
      <c r="L73" s="30" t="e">
        <f t="shared" si="14"/>
        <v>#REF!</v>
      </c>
      <c r="M73" s="34" t="e">
        <f>+#REF!+#REF!+#REF!</f>
        <v>#REF!</v>
      </c>
      <c r="N73" s="34" t="e">
        <f>+#REF!+#REF!+#REF!</f>
        <v>#REF!</v>
      </c>
      <c r="O73" s="30" t="e">
        <f t="shared" si="15"/>
        <v>#REF!</v>
      </c>
      <c r="P73" s="34" t="e">
        <f>+#REF!+#REF!+#REF!</f>
        <v>#REF!</v>
      </c>
      <c r="Q73" s="34" t="e">
        <f>+#REF!+#REF!+#REF!</f>
        <v>#REF!</v>
      </c>
      <c r="R73" s="30" t="e">
        <f t="shared" si="16"/>
        <v>#REF!</v>
      </c>
      <c r="S73" s="34" t="e">
        <f>+#REF!+#REF!+#REF!</f>
        <v>#REF!</v>
      </c>
      <c r="T73" s="34" t="e">
        <f>+#REF!+#REF!+#REF!</f>
        <v>#REF!</v>
      </c>
      <c r="U73" s="30" t="e">
        <f t="shared" si="17"/>
        <v>#REF!</v>
      </c>
      <c r="V73" s="34" t="e">
        <f>+#REF!+#REF!+#REF!</f>
        <v>#REF!</v>
      </c>
      <c r="W73" s="34" t="e">
        <f>+#REF!+#REF!+#REF!</f>
        <v>#REF!</v>
      </c>
    </row>
    <row r="74" spans="1:23" x14ac:dyDescent="0.2">
      <c r="A74" s="40" t="s">
        <v>163</v>
      </c>
      <c r="B74" s="32" t="s">
        <v>164</v>
      </c>
      <c r="C74" s="34">
        <v>1378356.8862499997</v>
      </c>
      <c r="D74" s="34">
        <v>1377536.1862499998</v>
      </c>
      <c r="E74" s="34">
        <v>820.7</v>
      </c>
      <c r="F74" s="30" t="e">
        <f t="shared" si="12"/>
        <v>#REF!</v>
      </c>
      <c r="G74" s="34" t="e">
        <f>+#REF!+#REF!+#REF!</f>
        <v>#REF!</v>
      </c>
      <c r="H74" s="34" t="e">
        <f>+#REF!+#REF!+#REF!</f>
        <v>#REF!</v>
      </c>
      <c r="I74" s="30" t="e">
        <f t="shared" si="13"/>
        <v>#REF!</v>
      </c>
      <c r="J74" s="34" t="e">
        <f>+#REF!+#REF!+#REF!</f>
        <v>#REF!</v>
      </c>
      <c r="K74" s="34" t="e">
        <f>+#REF!+#REF!+#REF!</f>
        <v>#REF!</v>
      </c>
      <c r="L74" s="30" t="e">
        <f t="shared" si="14"/>
        <v>#REF!</v>
      </c>
      <c r="M74" s="34" t="e">
        <f>+#REF!+#REF!+#REF!</f>
        <v>#REF!</v>
      </c>
      <c r="N74" s="34" t="e">
        <f>+#REF!+#REF!+#REF!</f>
        <v>#REF!</v>
      </c>
      <c r="O74" s="30" t="e">
        <f t="shared" si="15"/>
        <v>#REF!</v>
      </c>
      <c r="P74" s="34" t="e">
        <f>+#REF!+#REF!+#REF!</f>
        <v>#REF!</v>
      </c>
      <c r="Q74" s="34" t="e">
        <f>+#REF!+#REF!+#REF!</f>
        <v>#REF!</v>
      </c>
      <c r="R74" s="30" t="e">
        <f t="shared" si="16"/>
        <v>#REF!</v>
      </c>
      <c r="S74" s="34" t="e">
        <f>+#REF!+#REF!+#REF!</f>
        <v>#REF!</v>
      </c>
      <c r="T74" s="34" t="e">
        <f>+#REF!+#REF!+#REF!</f>
        <v>#REF!</v>
      </c>
      <c r="U74" s="30" t="e">
        <f t="shared" si="17"/>
        <v>#REF!</v>
      </c>
      <c r="V74" s="34" t="e">
        <f>+#REF!+#REF!+#REF!</f>
        <v>#REF!</v>
      </c>
      <c r="W74" s="34" t="e">
        <f>+#REF!+#REF!+#REF!</f>
        <v>#REF!</v>
      </c>
    </row>
    <row r="75" spans="1:23" x14ac:dyDescent="0.2">
      <c r="A75" s="40" t="s">
        <v>165</v>
      </c>
      <c r="B75" s="32" t="s">
        <v>166</v>
      </c>
      <c r="C75" s="34">
        <v>646470.69214999978</v>
      </c>
      <c r="D75" s="34">
        <v>557248.75595701789</v>
      </c>
      <c r="E75" s="34">
        <v>89221.936192981957</v>
      </c>
      <c r="F75" s="30" t="e">
        <f t="shared" si="12"/>
        <v>#REF!</v>
      </c>
      <c r="G75" s="34" t="e">
        <f>+#REF!+#REF!+#REF!</f>
        <v>#REF!</v>
      </c>
      <c r="H75" s="34" t="e">
        <f>+#REF!+#REF!+#REF!</f>
        <v>#REF!</v>
      </c>
      <c r="I75" s="30" t="e">
        <f t="shared" si="13"/>
        <v>#REF!</v>
      </c>
      <c r="J75" s="34" t="e">
        <f>+#REF!+#REF!+#REF!</f>
        <v>#REF!</v>
      </c>
      <c r="K75" s="34" t="e">
        <f>+#REF!+#REF!+#REF!</f>
        <v>#REF!</v>
      </c>
      <c r="L75" s="30" t="e">
        <f t="shared" si="14"/>
        <v>#REF!</v>
      </c>
      <c r="M75" s="34" t="e">
        <f>+#REF!+#REF!+#REF!</f>
        <v>#REF!</v>
      </c>
      <c r="N75" s="34" t="e">
        <f>+#REF!+#REF!+#REF!</f>
        <v>#REF!</v>
      </c>
      <c r="O75" s="30" t="e">
        <f t="shared" si="15"/>
        <v>#REF!</v>
      </c>
      <c r="P75" s="34" t="e">
        <f>+#REF!+#REF!+#REF!</f>
        <v>#REF!</v>
      </c>
      <c r="Q75" s="34" t="e">
        <f>+#REF!+#REF!+#REF!</f>
        <v>#REF!</v>
      </c>
      <c r="R75" s="30" t="e">
        <f t="shared" si="16"/>
        <v>#REF!</v>
      </c>
      <c r="S75" s="34" t="e">
        <f>+#REF!+#REF!+#REF!</f>
        <v>#REF!</v>
      </c>
      <c r="T75" s="34" t="e">
        <f>+#REF!+#REF!+#REF!</f>
        <v>#REF!</v>
      </c>
      <c r="U75" s="30" t="e">
        <f t="shared" si="17"/>
        <v>#REF!</v>
      </c>
      <c r="V75" s="34" t="e">
        <f>+#REF!+#REF!+#REF!</f>
        <v>#REF!</v>
      </c>
      <c r="W75" s="34" t="e">
        <f>+#REF!+#REF!+#REF!</f>
        <v>#REF!</v>
      </c>
    </row>
    <row r="76" spans="1:23" ht="13.5" thickBot="1" x14ac:dyDescent="0.25">
      <c r="A76" s="44"/>
      <c r="B76" s="45" t="s">
        <v>167</v>
      </c>
      <c r="C76" s="46">
        <f>+D76+E76</f>
        <v>113775169.28901538</v>
      </c>
      <c r="D76" s="46">
        <v>109132215</v>
      </c>
      <c r="E76" s="46">
        <v>4642954.2890153751</v>
      </c>
      <c r="F76" s="46" t="e">
        <f>+G76+H76</f>
        <v>#REF!</v>
      </c>
      <c r="G76" s="46" t="e">
        <f>+G6+G17+G30+G31+G32+G36</f>
        <v>#REF!</v>
      </c>
      <c r="H76" s="46" t="e">
        <f>+H6+H17+H30+H31+H32+H36</f>
        <v>#REF!</v>
      </c>
      <c r="I76" s="46" t="e">
        <f>+J76+K76</f>
        <v>#REF!</v>
      </c>
      <c r="J76" s="46" t="e">
        <f>+J6+J17+J30+J31+J32+J36</f>
        <v>#REF!</v>
      </c>
      <c r="K76" s="46" t="e">
        <f>+K6+K17+K30+K31+K32+K36</f>
        <v>#REF!</v>
      </c>
      <c r="L76" s="46" t="e">
        <f>+M76+N76</f>
        <v>#REF!</v>
      </c>
      <c r="M76" s="46" t="e">
        <f>+M6+M17+M30+M31+M32+M36</f>
        <v>#REF!</v>
      </c>
      <c r="N76" s="46" t="e">
        <f>+N6+N17+N30+N31+N32+N36</f>
        <v>#REF!</v>
      </c>
      <c r="O76" s="46" t="e">
        <f>+P76+Q76</f>
        <v>#REF!</v>
      </c>
      <c r="P76" s="46" t="e">
        <f>+P6+P17+P30+P31+P32+P36</f>
        <v>#REF!</v>
      </c>
      <c r="Q76" s="46" t="e">
        <f>+Q6+Q17+Q30+Q31+Q32+Q36</f>
        <v>#REF!</v>
      </c>
      <c r="R76" s="46" t="e">
        <f>+S76+T76</f>
        <v>#REF!</v>
      </c>
      <c r="S76" s="46" t="e">
        <f>+S6+S17+S30+S31+S32+S36</f>
        <v>#REF!</v>
      </c>
      <c r="T76" s="46" t="e">
        <f>+T6+T17+T30+T31+T32+T36</f>
        <v>#REF!</v>
      </c>
      <c r="U76" s="46" t="e">
        <f>+V76+W76</f>
        <v>#REF!</v>
      </c>
      <c r="V76" s="46" t="e">
        <f>+V6+V17+V30+V31+V32+V36</f>
        <v>#REF!</v>
      </c>
      <c r="W76" s="46" t="e">
        <f>+W6+W17+W30+W31+W32+W36</f>
        <v>#REF!</v>
      </c>
    </row>
    <row r="77" spans="1:23" x14ac:dyDescent="0.2">
      <c r="A77" s="47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</row>
    <row r="78" spans="1:23" x14ac:dyDescent="0.2">
      <c r="A78" s="47"/>
      <c r="B78" s="50" t="s">
        <v>168</v>
      </c>
      <c r="C78" s="51"/>
      <c r="D78" s="51"/>
      <c r="E78" s="51"/>
      <c r="F78" s="52"/>
      <c r="G78" s="53"/>
      <c r="H78" s="52"/>
      <c r="I78" s="52"/>
      <c r="J78" s="53"/>
      <c r="K78" s="52"/>
      <c r="L78" s="52"/>
      <c r="M78" s="53"/>
      <c r="N78" s="52"/>
      <c r="O78" s="52"/>
      <c r="P78" s="53"/>
      <c r="Q78" s="52"/>
      <c r="R78" s="52"/>
      <c r="S78" s="53"/>
      <c r="T78" s="52"/>
      <c r="U78" s="52"/>
      <c r="V78" s="53"/>
      <c r="W78" s="52"/>
    </row>
    <row r="79" spans="1:23" x14ac:dyDescent="0.2">
      <c r="A79" s="47"/>
      <c r="B79" s="50"/>
      <c r="C79" s="54"/>
      <c r="D79" s="55"/>
      <c r="E79" s="54"/>
      <c r="F79" s="54" t="s">
        <v>169</v>
      </c>
      <c r="G79" s="53"/>
      <c r="H79" s="54" t="s">
        <v>170</v>
      </c>
      <c r="I79" s="54" t="s">
        <v>169</v>
      </c>
      <c r="J79" s="53"/>
      <c r="K79" s="54" t="s">
        <v>170</v>
      </c>
      <c r="L79" s="54" t="s">
        <v>169</v>
      </c>
      <c r="M79" s="53"/>
      <c r="N79" s="54" t="s">
        <v>170</v>
      </c>
      <c r="O79" s="54" t="s">
        <v>169</v>
      </c>
      <c r="P79" s="53"/>
      <c r="Q79" s="54" t="s">
        <v>170</v>
      </c>
      <c r="R79" s="54" t="s">
        <v>169</v>
      </c>
      <c r="S79" s="53"/>
      <c r="T79" s="54" t="s">
        <v>170</v>
      </c>
      <c r="U79" s="54" t="s">
        <v>169</v>
      </c>
      <c r="V79" s="53"/>
      <c r="W79" s="54" t="s">
        <v>170</v>
      </c>
    </row>
    <row r="80" spans="1:23" x14ac:dyDescent="0.2">
      <c r="A80" s="47"/>
      <c r="B80" s="50"/>
      <c r="C80" s="56"/>
      <c r="D80" s="57"/>
      <c r="E80" s="56"/>
      <c r="F80" s="56"/>
      <c r="G80" s="53"/>
      <c r="H80" s="56"/>
      <c r="I80" s="56"/>
      <c r="J80" s="53"/>
      <c r="K80" s="56"/>
      <c r="L80" s="56"/>
      <c r="M80" s="53"/>
      <c r="N80" s="56"/>
      <c r="O80" s="56"/>
      <c r="P80" s="53"/>
      <c r="Q80" s="56"/>
      <c r="R80" s="56"/>
      <c r="S80" s="53"/>
      <c r="T80" s="56"/>
      <c r="U80" s="56"/>
      <c r="V80" s="53"/>
      <c r="W80" s="56"/>
    </row>
    <row r="81" spans="1:23" x14ac:dyDescent="0.2">
      <c r="A81" s="47"/>
      <c r="B81" s="50" t="s">
        <v>171</v>
      </c>
      <c r="C81" s="58"/>
      <c r="D81" s="59"/>
      <c r="E81" s="58"/>
      <c r="F81" s="58"/>
      <c r="G81" s="53"/>
      <c r="H81" s="58"/>
      <c r="I81" s="58"/>
      <c r="J81" s="53"/>
      <c r="K81" s="58"/>
      <c r="L81" s="58"/>
      <c r="M81" s="53"/>
      <c r="N81" s="58"/>
      <c r="O81" s="58"/>
      <c r="P81" s="53"/>
      <c r="Q81" s="58"/>
      <c r="R81" s="58"/>
      <c r="S81" s="53"/>
      <c r="T81" s="58"/>
      <c r="U81" s="58"/>
      <c r="V81" s="53"/>
      <c r="W81" s="58"/>
    </row>
    <row r="82" spans="1:23" x14ac:dyDescent="0.2">
      <c r="A82" s="47"/>
      <c r="B82" s="60"/>
      <c r="C82" s="54"/>
      <c r="D82" s="54"/>
      <c r="E82" s="54"/>
      <c r="F82" s="54" t="s">
        <v>169</v>
      </c>
      <c r="G82" s="53"/>
      <c r="H82" s="54" t="s">
        <v>170</v>
      </c>
      <c r="I82" s="54" t="s">
        <v>169</v>
      </c>
      <c r="J82" s="53"/>
      <c r="K82" s="54" t="s">
        <v>170</v>
      </c>
      <c r="L82" s="54" t="s">
        <v>169</v>
      </c>
      <c r="M82" s="53"/>
      <c r="N82" s="54" t="s">
        <v>170</v>
      </c>
      <c r="O82" s="54" t="s">
        <v>169</v>
      </c>
      <c r="P82" s="53"/>
      <c r="Q82" s="54" t="s">
        <v>170</v>
      </c>
      <c r="R82" s="54" t="s">
        <v>169</v>
      </c>
      <c r="S82" s="53"/>
      <c r="T82" s="54" t="s">
        <v>170</v>
      </c>
      <c r="U82" s="54" t="s">
        <v>169</v>
      </c>
      <c r="V82" s="53"/>
      <c r="W82" s="54" t="s">
        <v>170</v>
      </c>
    </row>
    <row r="83" spans="1:23" x14ac:dyDescent="0.2">
      <c r="A83" s="47"/>
      <c r="B83" s="61" t="s">
        <v>172</v>
      </c>
      <c r="C83" s="60"/>
      <c r="D83" s="60"/>
      <c r="E83" s="60"/>
      <c r="F83" s="60"/>
      <c r="G83" s="53"/>
      <c r="H83" s="60"/>
      <c r="I83" s="60"/>
      <c r="J83" s="53"/>
      <c r="K83" s="60"/>
      <c r="L83" s="60"/>
      <c r="M83" s="53"/>
      <c r="N83" s="60"/>
      <c r="O83" s="60"/>
      <c r="P83" s="53"/>
      <c r="Q83" s="60"/>
      <c r="R83" s="60"/>
      <c r="S83" s="53"/>
      <c r="T83" s="60"/>
      <c r="U83" s="60"/>
      <c r="V83" s="53"/>
      <c r="W83" s="60"/>
    </row>
    <row r="84" spans="1:23" x14ac:dyDescent="0.2">
      <c r="C84" s="49"/>
      <c r="D84" s="49"/>
      <c r="E84" s="49"/>
      <c r="F84" s="49"/>
      <c r="G84" s="62"/>
      <c r="H84" s="49"/>
      <c r="I84" s="49"/>
      <c r="J84" s="62"/>
      <c r="K84" s="49"/>
      <c r="L84" s="49"/>
      <c r="M84" s="62"/>
      <c r="N84" s="49"/>
      <c r="O84" s="49"/>
      <c r="P84" s="62"/>
      <c r="Q84" s="49"/>
      <c r="R84" s="49"/>
      <c r="S84" s="62"/>
      <c r="T84" s="49"/>
      <c r="U84" s="49"/>
      <c r="V84" s="62"/>
      <c r="W84" s="49"/>
    </row>
  </sheetData>
  <mergeCells count="11">
    <mergeCell ref="I4:K4"/>
    <mergeCell ref="L4:N4"/>
    <mergeCell ref="O4:Q4"/>
    <mergeCell ref="R4:T4"/>
    <mergeCell ref="U4:W4"/>
    <mergeCell ref="F4:H4"/>
    <mergeCell ref="A1:B1"/>
    <mergeCell ref="A2:B2"/>
    <mergeCell ref="A4:A5"/>
    <mergeCell ref="B4:B5"/>
    <mergeCell ref="C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E20" sqref="E20"/>
    </sheetView>
  </sheetViews>
  <sheetFormatPr defaultRowHeight="15" x14ac:dyDescent="0.25"/>
  <cols>
    <col min="1" max="1" width="5.7109375" style="63" customWidth="1"/>
    <col min="2" max="2" width="28.28515625" customWidth="1"/>
    <col min="3" max="4" width="14.85546875" customWidth="1"/>
    <col min="5" max="5" width="13.140625" customWidth="1"/>
    <col min="6" max="6" width="12.28515625" customWidth="1"/>
    <col min="7" max="7" width="18.28515625" customWidth="1"/>
    <col min="8" max="8" width="18" customWidth="1"/>
    <col min="9" max="9" width="17.5703125" customWidth="1"/>
    <col min="10" max="10" width="19.42578125" customWidth="1"/>
    <col min="11" max="11" width="16.28515625" customWidth="1"/>
    <col min="12" max="12" width="13.28515625" customWidth="1"/>
    <col min="13" max="13" width="16.5703125" customWidth="1"/>
    <col min="14" max="14" width="20.42578125" style="63" customWidth="1"/>
  </cols>
  <sheetData>
    <row r="1" spans="1:14" ht="48" customHeight="1" x14ac:dyDescent="0.25">
      <c r="A1" s="169" t="s">
        <v>173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ht="20.25" customHeight="1" x14ac:dyDescent="0.25">
      <c r="H2" t="s">
        <v>174</v>
      </c>
    </row>
    <row r="3" spans="1:14" s="64" customFormat="1" ht="52.5" customHeight="1" x14ac:dyDescent="0.25">
      <c r="A3" s="168" t="s">
        <v>175</v>
      </c>
      <c r="B3" s="168" t="s">
        <v>176</v>
      </c>
      <c r="C3" s="168" t="s">
        <v>177</v>
      </c>
      <c r="D3" s="168" t="s">
        <v>178</v>
      </c>
      <c r="E3" s="168" t="s">
        <v>179</v>
      </c>
      <c r="F3" s="168" t="s">
        <v>180</v>
      </c>
      <c r="G3" s="168" t="s">
        <v>181</v>
      </c>
      <c r="H3" s="170" t="s">
        <v>182</v>
      </c>
      <c r="I3" s="171"/>
      <c r="J3" s="171"/>
      <c r="K3" s="172"/>
      <c r="L3" s="168" t="s">
        <v>183</v>
      </c>
      <c r="M3" s="168"/>
      <c r="N3" s="168" t="s">
        <v>184</v>
      </c>
    </row>
    <row r="4" spans="1:14" ht="30" x14ac:dyDescent="0.25">
      <c r="A4" s="168"/>
      <c r="B4" s="168"/>
      <c r="C4" s="168"/>
      <c r="D4" s="168"/>
      <c r="E4" s="168"/>
      <c r="F4" s="168"/>
      <c r="G4" s="168"/>
      <c r="H4" s="65" t="s">
        <v>185</v>
      </c>
      <c r="I4" s="65" t="s">
        <v>186</v>
      </c>
      <c r="J4" s="65" t="s">
        <v>187</v>
      </c>
      <c r="K4" s="65" t="s">
        <v>188</v>
      </c>
      <c r="L4" s="65" t="s">
        <v>185</v>
      </c>
      <c r="M4" s="65" t="s">
        <v>187</v>
      </c>
      <c r="N4" s="168"/>
    </row>
    <row r="5" spans="1:14" s="75" customFormat="1" ht="63" customHeight="1" x14ac:dyDescent="0.25">
      <c r="A5" s="66">
        <v>1</v>
      </c>
      <c r="B5" s="67" t="s">
        <v>189</v>
      </c>
      <c r="C5" s="68">
        <v>44048</v>
      </c>
      <c r="D5" s="69" t="s">
        <v>190</v>
      </c>
      <c r="E5" s="70">
        <v>639625</v>
      </c>
      <c r="F5" s="68">
        <v>44085</v>
      </c>
      <c r="G5" s="71" t="s">
        <v>191</v>
      </c>
      <c r="H5" s="72" t="s">
        <v>192</v>
      </c>
      <c r="I5" s="66" t="s">
        <v>193</v>
      </c>
      <c r="J5" s="66" t="s">
        <v>194</v>
      </c>
      <c r="K5" s="73" t="s">
        <v>195</v>
      </c>
      <c r="L5" s="74">
        <v>44118</v>
      </c>
      <c r="M5" s="66" t="s">
        <v>194</v>
      </c>
      <c r="N5" s="65" t="s">
        <v>196</v>
      </c>
    </row>
    <row r="6" spans="1:14" s="75" customFormat="1" ht="61.5" customHeight="1" x14ac:dyDescent="0.25">
      <c r="A6" s="66">
        <v>2</v>
      </c>
      <c r="B6" s="67" t="s">
        <v>197</v>
      </c>
      <c r="C6" s="68">
        <v>44048</v>
      </c>
      <c r="D6" s="69" t="s">
        <v>190</v>
      </c>
      <c r="E6" s="70">
        <v>721140</v>
      </c>
      <c r="F6" s="68">
        <v>44085</v>
      </c>
      <c r="G6" s="71" t="s">
        <v>198</v>
      </c>
      <c r="H6" s="72" t="s">
        <v>199</v>
      </c>
      <c r="I6" s="66" t="s">
        <v>200</v>
      </c>
      <c r="J6" s="66" t="s">
        <v>201</v>
      </c>
      <c r="K6" s="73" t="s">
        <v>195</v>
      </c>
      <c r="L6" s="74">
        <v>44118</v>
      </c>
      <c r="M6" s="66" t="s">
        <v>201</v>
      </c>
      <c r="N6" s="65" t="s">
        <v>196</v>
      </c>
    </row>
    <row r="7" spans="1:14" s="75" customFormat="1" ht="46.5" customHeight="1" x14ac:dyDescent="0.25">
      <c r="A7" s="66">
        <v>3</v>
      </c>
      <c r="B7" s="67" t="s">
        <v>202</v>
      </c>
      <c r="C7" s="68">
        <v>44082</v>
      </c>
      <c r="D7" s="69" t="s">
        <v>190</v>
      </c>
      <c r="E7" s="70">
        <v>340000</v>
      </c>
      <c r="F7" s="68">
        <v>44127</v>
      </c>
      <c r="G7" s="71" t="s">
        <v>203</v>
      </c>
      <c r="H7" s="72" t="s">
        <v>204</v>
      </c>
      <c r="I7" s="66" t="s">
        <v>205</v>
      </c>
      <c r="J7" s="66" t="s">
        <v>206</v>
      </c>
      <c r="K7" s="73" t="s">
        <v>207</v>
      </c>
      <c r="L7" s="74">
        <v>44145</v>
      </c>
      <c r="M7" s="66" t="s">
        <v>206</v>
      </c>
      <c r="N7" s="65" t="s">
        <v>208</v>
      </c>
    </row>
    <row r="8" spans="1:14" s="75" customFormat="1" ht="50.25" customHeight="1" x14ac:dyDescent="0.25">
      <c r="A8" s="66">
        <v>4</v>
      </c>
      <c r="B8" s="67" t="s">
        <v>209</v>
      </c>
      <c r="C8" s="68">
        <v>44159</v>
      </c>
      <c r="D8" s="69" t="s">
        <v>190</v>
      </c>
      <c r="E8" s="70">
        <v>648980</v>
      </c>
      <c r="F8" s="68">
        <v>44193</v>
      </c>
      <c r="G8" s="71" t="s">
        <v>210</v>
      </c>
      <c r="H8" s="72" t="s">
        <v>211</v>
      </c>
      <c r="I8" s="66" t="s">
        <v>212</v>
      </c>
      <c r="J8" s="72" t="s">
        <v>213</v>
      </c>
      <c r="K8" s="73" t="s">
        <v>214</v>
      </c>
      <c r="L8" s="74">
        <v>44207</v>
      </c>
      <c r="M8" s="66" t="s">
        <v>215</v>
      </c>
      <c r="N8" s="66" t="s">
        <v>216</v>
      </c>
    </row>
    <row r="12" spans="1:14" x14ac:dyDescent="0.25">
      <c r="K12" s="76"/>
    </row>
    <row r="13" spans="1:14" x14ac:dyDescent="0.25">
      <c r="K13" s="76"/>
    </row>
    <row r="14" spans="1:14" x14ac:dyDescent="0.25">
      <c r="K14" s="76"/>
    </row>
  </sheetData>
  <mergeCells count="11">
    <mergeCell ref="N3:N4"/>
    <mergeCell ref="A1:N1"/>
    <mergeCell ref="A3:A4"/>
    <mergeCell ref="B3:B4"/>
    <mergeCell ref="C3:C4"/>
    <mergeCell ref="D3:D4"/>
    <mergeCell ref="E3:E4"/>
    <mergeCell ref="F3:F4"/>
    <mergeCell ref="G3:G4"/>
    <mergeCell ref="H3:K3"/>
    <mergeCell ref="L3:M3"/>
  </mergeCells>
  <hyperlinks>
    <hyperlink ref="D5" r:id="rId1"/>
    <hyperlink ref="D6" r:id="rId2"/>
    <hyperlink ref="D8" r:id="rId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"/>
  <sheetViews>
    <sheetView workbookViewId="0">
      <selection sqref="A1:XFD1048576"/>
    </sheetView>
  </sheetViews>
  <sheetFormatPr defaultColWidth="17.5703125" defaultRowHeight="18" x14ac:dyDescent="0.25"/>
  <cols>
    <col min="1" max="1" width="17.5703125" style="77"/>
    <col min="2" max="2" width="17.85546875" style="77" bestFit="1" customWidth="1"/>
    <col min="3" max="3" width="21.85546875" style="77" customWidth="1"/>
    <col min="4" max="4" width="19.85546875" style="77" customWidth="1"/>
    <col min="5" max="5" width="33.85546875" style="77" customWidth="1"/>
    <col min="6" max="6" width="18.85546875" style="77" bestFit="1" customWidth="1"/>
    <col min="7" max="7" width="17.85546875" style="77" bestFit="1" customWidth="1"/>
    <col min="8" max="8" width="20.7109375" style="77" customWidth="1"/>
    <col min="9" max="9" width="20.140625" style="77" customWidth="1"/>
    <col min="10" max="10" width="17.85546875" style="77" bestFit="1" customWidth="1"/>
    <col min="11" max="12" width="21.5703125" style="77" bestFit="1" customWidth="1"/>
    <col min="13" max="16384" width="17.5703125" style="77"/>
  </cols>
  <sheetData>
    <row r="2" spans="1:13" ht="72" customHeight="1" x14ac:dyDescent="0.25">
      <c r="A2" s="173" t="s">
        <v>217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13" ht="39" customHeight="1" x14ac:dyDescent="0.25">
      <c r="A3" s="174" t="s">
        <v>218</v>
      </c>
      <c r="B3" s="174" t="s">
        <v>219</v>
      </c>
      <c r="C3" s="174" t="s">
        <v>220</v>
      </c>
      <c r="D3" s="174" t="s">
        <v>221</v>
      </c>
      <c r="E3" s="175" t="s">
        <v>222</v>
      </c>
      <c r="F3" s="175"/>
      <c r="G3" s="175"/>
      <c r="H3" s="175"/>
      <c r="I3" s="175"/>
      <c r="J3" s="175"/>
      <c r="K3" s="175"/>
      <c r="L3" s="175"/>
      <c r="M3" s="175"/>
    </row>
    <row r="4" spans="1:13" ht="87" customHeight="1" x14ac:dyDescent="0.25">
      <c r="A4" s="174"/>
      <c r="B4" s="174"/>
      <c r="C4" s="174"/>
      <c r="D4" s="174"/>
      <c r="E4" s="78" t="s">
        <v>223</v>
      </c>
      <c r="F4" s="78" t="s">
        <v>224</v>
      </c>
      <c r="G4" s="78" t="s">
        <v>225</v>
      </c>
      <c r="H4" s="78" t="s">
        <v>226</v>
      </c>
      <c r="I4" s="78" t="s">
        <v>227</v>
      </c>
      <c r="J4" s="78" t="s">
        <v>228</v>
      </c>
      <c r="K4" s="78" t="s">
        <v>188</v>
      </c>
      <c r="L4" s="78" t="s">
        <v>229</v>
      </c>
      <c r="M4" s="78" t="s">
        <v>230</v>
      </c>
    </row>
    <row r="5" spans="1:13" ht="47.25" customHeight="1" x14ac:dyDescent="0.25">
      <c r="A5" s="79" t="s">
        <v>231</v>
      </c>
      <c r="B5" s="79">
        <v>399974</v>
      </c>
      <c r="C5" s="79" t="s">
        <v>232</v>
      </c>
      <c r="D5" s="79" t="s">
        <v>233</v>
      </c>
      <c r="E5" s="79" t="s">
        <v>234</v>
      </c>
      <c r="F5" s="79">
        <v>306171400</v>
      </c>
      <c r="G5" s="79">
        <v>1858074</v>
      </c>
      <c r="H5" s="79" t="s">
        <v>235</v>
      </c>
      <c r="I5" s="79" t="s">
        <v>236</v>
      </c>
      <c r="J5" s="79">
        <v>3</v>
      </c>
      <c r="K5" s="80">
        <v>10810000</v>
      </c>
      <c r="L5" s="80">
        <f>+K5*J5</f>
        <v>32430000</v>
      </c>
      <c r="M5" s="79" t="s">
        <v>237</v>
      </c>
    </row>
    <row r="6" spans="1:13" ht="47.25" customHeight="1" x14ac:dyDescent="0.25">
      <c r="A6" s="79" t="s">
        <v>231</v>
      </c>
      <c r="B6" s="79">
        <v>399976</v>
      </c>
      <c r="C6" s="79" t="s">
        <v>232</v>
      </c>
      <c r="D6" s="79" t="s">
        <v>233</v>
      </c>
      <c r="E6" s="79" t="s">
        <v>234</v>
      </c>
      <c r="F6" s="79">
        <v>306171400</v>
      </c>
      <c r="G6" s="79">
        <v>1858076</v>
      </c>
      <c r="H6" s="79" t="s">
        <v>235</v>
      </c>
      <c r="I6" s="79" t="s">
        <v>236</v>
      </c>
      <c r="J6" s="79">
        <v>2</v>
      </c>
      <c r="K6" s="80">
        <v>10810000</v>
      </c>
      <c r="L6" s="80">
        <f>+K6*J6</f>
        <v>21620000</v>
      </c>
      <c r="M6" s="79" t="s">
        <v>237</v>
      </c>
    </row>
    <row r="7" spans="1:13" ht="47.25" customHeight="1" x14ac:dyDescent="0.25">
      <c r="A7" s="79" t="s">
        <v>231</v>
      </c>
      <c r="B7" s="79">
        <v>1283957</v>
      </c>
      <c r="C7" s="79" t="s">
        <v>232</v>
      </c>
      <c r="D7" s="79" t="s">
        <v>233</v>
      </c>
      <c r="E7" s="79" t="s">
        <v>238</v>
      </c>
      <c r="F7" s="79">
        <v>303316157</v>
      </c>
      <c r="G7" s="79">
        <v>163056</v>
      </c>
      <c r="H7" s="79" t="s">
        <v>239</v>
      </c>
      <c r="I7" s="79" t="s">
        <v>240</v>
      </c>
      <c r="J7" s="79">
        <v>2</v>
      </c>
      <c r="K7" s="80">
        <v>105600000</v>
      </c>
      <c r="L7" s="80">
        <f>+K7*J7</f>
        <v>211200000</v>
      </c>
      <c r="M7" s="79" t="s">
        <v>237</v>
      </c>
    </row>
    <row r="8" spans="1:13" ht="47.25" customHeight="1" x14ac:dyDescent="0.25">
      <c r="A8" s="79" t="s">
        <v>231</v>
      </c>
      <c r="B8" s="79">
        <v>1277613</v>
      </c>
      <c r="C8" s="79" t="s">
        <v>232</v>
      </c>
      <c r="D8" s="79" t="s">
        <v>233</v>
      </c>
      <c r="E8" s="79" t="s">
        <v>241</v>
      </c>
      <c r="F8" s="79">
        <v>303864624</v>
      </c>
      <c r="G8" s="79">
        <v>159150</v>
      </c>
      <c r="H8" s="79" t="s">
        <v>242</v>
      </c>
      <c r="I8" s="79" t="s">
        <v>243</v>
      </c>
      <c r="J8" s="79">
        <v>1</v>
      </c>
      <c r="K8" s="80">
        <v>403384000</v>
      </c>
      <c r="L8" s="80">
        <f>+K8</f>
        <v>403384000</v>
      </c>
      <c r="M8" s="79" t="s">
        <v>237</v>
      </c>
    </row>
    <row r="9" spans="1:13" ht="47.25" customHeight="1" x14ac:dyDescent="0.25">
      <c r="A9" s="79" t="s">
        <v>231</v>
      </c>
      <c r="B9" s="79">
        <v>1662843</v>
      </c>
      <c r="C9" s="79" t="s">
        <v>232</v>
      </c>
      <c r="D9" s="79" t="s">
        <v>233</v>
      </c>
      <c r="E9" s="79" t="s">
        <v>244</v>
      </c>
      <c r="F9" s="79">
        <v>307228840</v>
      </c>
      <c r="G9" s="79">
        <v>375295</v>
      </c>
      <c r="H9" s="79" t="s">
        <v>245</v>
      </c>
      <c r="I9" s="79" t="s">
        <v>246</v>
      </c>
      <c r="J9" s="79">
        <v>5</v>
      </c>
      <c r="K9" s="80">
        <v>587000</v>
      </c>
      <c r="L9" s="80">
        <f>+K9*J9</f>
        <v>2935000</v>
      </c>
      <c r="M9" s="79" t="s">
        <v>237</v>
      </c>
    </row>
    <row r="10" spans="1:13" ht="47.25" customHeight="1" x14ac:dyDescent="0.25">
      <c r="A10" s="79" t="s">
        <v>231</v>
      </c>
      <c r="B10" s="79">
        <v>431566</v>
      </c>
      <c r="C10" s="79" t="s">
        <v>232</v>
      </c>
      <c r="D10" s="79" t="s">
        <v>233</v>
      </c>
      <c r="E10" s="79" t="s">
        <v>247</v>
      </c>
      <c r="F10" s="79">
        <v>307408442</v>
      </c>
      <c r="G10" s="79">
        <v>2089366</v>
      </c>
      <c r="H10" s="79" t="s">
        <v>248</v>
      </c>
      <c r="I10" s="79" t="s">
        <v>249</v>
      </c>
      <c r="J10" s="79">
        <v>5</v>
      </c>
      <c r="K10" s="80">
        <v>3890000</v>
      </c>
      <c r="L10" s="80">
        <f>+K10*J10</f>
        <v>19450000</v>
      </c>
      <c r="M10" s="79" t="s">
        <v>237</v>
      </c>
    </row>
    <row r="11" spans="1:13" ht="47.25" customHeight="1" x14ac:dyDescent="0.25">
      <c r="A11" s="79" t="s">
        <v>231</v>
      </c>
      <c r="B11" s="79">
        <v>430923</v>
      </c>
      <c r="C11" s="79" t="s">
        <v>232</v>
      </c>
      <c r="D11" s="79" t="s">
        <v>233</v>
      </c>
      <c r="E11" s="79" t="s">
        <v>247</v>
      </c>
      <c r="F11" s="79">
        <v>307408442</v>
      </c>
      <c r="G11" s="79">
        <v>2085740</v>
      </c>
      <c r="H11" s="79" t="s">
        <v>250</v>
      </c>
      <c r="I11" s="79" t="s">
        <v>249</v>
      </c>
      <c r="J11" s="79">
        <v>10</v>
      </c>
      <c r="K11" s="80">
        <v>3900000</v>
      </c>
      <c r="L11" s="80">
        <f>+K11*J11</f>
        <v>39000000</v>
      </c>
      <c r="M11" s="79" t="s">
        <v>237</v>
      </c>
    </row>
    <row r="12" spans="1:13" ht="47.25" customHeight="1" thickBot="1" x14ac:dyDescent="0.3">
      <c r="A12" s="81" t="s">
        <v>231</v>
      </c>
      <c r="B12" s="81">
        <v>1286657</v>
      </c>
      <c r="C12" s="81" t="s">
        <v>232</v>
      </c>
      <c r="D12" s="81" t="s">
        <v>233</v>
      </c>
      <c r="E12" s="81" t="s">
        <v>251</v>
      </c>
      <c r="F12" s="81">
        <v>305789367</v>
      </c>
      <c r="G12" s="81">
        <v>164662</v>
      </c>
      <c r="H12" s="81" t="s">
        <v>252</v>
      </c>
      <c r="I12" s="81" t="s">
        <v>249</v>
      </c>
      <c r="J12" s="81">
        <v>80</v>
      </c>
      <c r="K12" s="82">
        <v>2350000</v>
      </c>
      <c r="L12" s="82">
        <f>+K12*J12</f>
        <v>188000000</v>
      </c>
      <c r="M12" s="81" t="s">
        <v>237</v>
      </c>
    </row>
    <row r="13" spans="1:13" ht="18.75" thickBot="1" x14ac:dyDescent="0.3">
      <c r="A13" s="83"/>
      <c r="B13" s="84" t="s">
        <v>253</v>
      </c>
      <c r="C13" s="84"/>
      <c r="D13" s="84"/>
      <c r="E13" s="84"/>
      <c r="F13" s="84"/>
      <c r="G13" s="84"/>
      <c r="H13" s="84"/>
      <c r="I13" s="84"/>
      <c r="J13" s="84"/>
      <c r="K13" s="85">
        <f>SUM(K5:K12)</f>
        <v>541331000</v>
      </c>
      <c r="L13" s="85">
        <f>SUM(L5:L12)</f>
        <v>918019000</v>
      </c>
      <c r="M13" s="84"/>
    </row>
  </sheetData>
  <mergeCells count="6">
    <mergeCell ref="A2:M2"/>
    <mergeCell ref="A3:A4"/>
    <mergeCell ref="B3:B4"/>
    <mergeCell ref="C3:C4"/>
    <mergeCell ref="D3:D4"/>
    <mergeCell ref="E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I3" sqref="I2:I3"/>
    </sheetView>
  </sheetViews>
  <sheetFormatPr defaultRowHeight="15" x14ac:dyDescent="0.25"/>
  <cols>
    <col min="1" max="1" width="8.7109375" customWidth="1"/>
    <col min="2" max="2" width="17.5703125" customWidth="1"/>
    <col min="3" max="3" width="17" customWidth="1"/>
    <col min="4" max="4" width="21.140625" customWidth="1"/>
    <col min="5" max="5" width="21" customWidth="1"/>
    <col min="6" max="6" width="16.85546875" customWidth="1"/>
    <col min="7" max="7" width="21" customWidth="1"/>
    <col min="8" max="8" width="18.7109375" customWidth="1"/>
    <col min="9" max="9" width="26.7109375" customWidth="1"/>
    <col min="257" max="257" width="7.42578125" customWidth="1"/>
    <col min="258" max="258" width="16.42578125" customWidth="1"/>
    <col min="259" max="259" width="17" customWidth="1"/>
    <col min="260" max="260" width="21.140625" customWidth="1"/>
    <col min="261" max="261" width="21" customWidth="1"/>
    <col min="262" max="262" width="16.85546875" customWidth="1"/>
    <col min="263" max="263" width="21" customWidth="1"/>
    <col min="264" max="264" width="18.7109375" customWidth="1"/>
    <col min="265" max="265" width="26.7109375" customWidth="1"/>
    <col min="513" max="513" width="7.42578125" customWidth="1"/>
    <col min="514" max="514" width="16.42578125" customWidth="1"/>
    <col min="515" max="515" width="17" customWidth="1"/>
    <col min="516" max="516" width="21.140625" customWidth="1"/>
    <col min="517" max="517" width="21" customWidth="1"/>
    <col min="518" max="518" width="16.85546875" customWidth="1"/>
    <col min="519" max="519" width="21" customWidth="1"/>
    <col min="520" max="520" width="18.7109375" customWidth="1"/>
    <col min="521" max="521" width="26.7109375" customWidth="1"/>
    <col min="769" max="769" width="7.42578125" customWidth="1"/>
    <col min="770" max="770" width="16.42578125" customWidth="1"/>
    <col min="771" max="771" width="17" customWidth="1"/>
    <col min="772" max="772" width="21.140625" customWidth="1"/>
    <col min="773" max="773" width="21" customWidth="1"/>
    <col min="774" max="774" width="16.85546875" customWidth="1"/>
    <col min="775" max="775" width="21" customWidth="1"/>
    <col min="776" max="776" width="18.7109375" customWidth="1"/>
    <col min="777" max="777" width="26.7109375" customWidth="1"/>
    <col min="1025" max="1025" width="7.42578125" customWidth="1"/>
    <col min="1026" max="1026" width="16.42578125" customWidth="1"/>
    <col min="1027" max="1027" width="17" customWidth="1"/>
    <col min="1028" max="1028" width="21.140625" customWidth="1"/>
    <col min="1029" max="1029" width="21" customWidth="1"/>
    <col min="1030" max="1030" width="16.85546875" customWidth="1"/>
    <col min="1031" max="1031" width="21" customWidth="1"/>
    <col min="1032" max="1032" width="18.7109375" customWidth="1"/>
    <col min="1033" max="1033" width="26.7109375" customWidth="1"/>
    <col min="1281" max="1281" width="7.42578125" customWidth="1"/>
    <col min="1282" max="1282" width="16.42578125" customWidth="1"/>
    <col min="1283" max="1283" width="17" customWidth="1"/>
    <col min="1284" max="1284" width="21.140625" customWidth="1"/>
    <col min="1285" max="1285" width="21" customWidth="1"/>
    <col min="1286" max="1286" width="16.85546875" customWidth="1"/>
    <col min="1287" max="1287" width="21" customWidth="1"/>
    <col min="1288" max="1288" width="18.7109375" customWidth="1"/>
    <col min="1289" max="1289" width="26.7109375" customWidth="1"/>
    <col min="1537" max="1537" width="7.42578125" customWidth="1"/>
    <col min="1538" max="1538" width="16.42578125" customWidth="1"/>
    <col min="1539" max="1539" width="17" customWidth="1"/>
    <col min="1540" max="1540" width="21.140625" customWidth="1"/>
    <col min="1541" max="1541" width="21" customWidth="1"/>
    <col min="1542" max="1542" width="16.85546875" customWidth="1"/>
    <col min="1543" max="1543" width="21" customWidth="1"/>
    <col min="1544" max="1544" width="18.7109375" customWidth="1"/>
    <col min="1545" max="1545" width="26.7109375" customWidth="1"/>
    <col min="1793" max="1793" width="7.42578125" customWidth="1"/>
    <col min="1794" max="1794" width="16.42578125" customWidth="1"/>
    <col min="1795" max="1795" width="17" customWidth="1"/>
    <col min="1796" max="1796" width="21.140625" customWidth="1"/>
    <col min="1797" max="1797" width="21" customWidth="1"/>
    <col min="1798" max="1798" width="16.85546875" customWidth="1"/>
    <col min="1799" max="1799" width="21" customWidth="1"/>
    <col min="1800" max="1800" width="18.7109375" customWidth="1"/>
    <col min="1801" max="1801" width="26.7109375" customWidth="1"/>
    <col min="2049" max="2049" width="7.42578125" customWidth="1"/>
    <col min="2050" max="2050" width="16.42578125" customWidth="1"/>
    <col min="2051" max="2051" width="17" customWidth="1"/>
    <col min="2052" max="2052" width="21.140625" customWidth="1"/>
    <col min="2053" max="2053" width="21" customWidth="1"/>
    <col min="2054" max="2054" width="16.85546875" customWidth="1"/>
    <col min="2055" max="2055" width="21" customWidth="1"/>
    <col min="2056" max="2056" width="18.7109375" customWidth="1"/>
    <col min="2057" max="2057" width="26.7109375" customWidth="1"/>
    <col min="2305" max="2305" width="7.42578125" customWidth="1"/>
    <col min="2306" max="2306" width="16.42578125" customWidth="1"/>
    <col min="2307" max="2307" width="17" customWidth="1"/>
    <col min="2308" max="2308" width="21.140625" customWidth="1"/>
    <col min="2309" max="2309" width="21" customWidth="1"/>
    <col min="2310" max="2310" width="16.85546875" customWidth="1"/>
    <col min="2311" max="2311" width="21" customWidth="1"/>
    <col min="2312" max="2312" width="18.7109375" customWidth="1"/>
    <col min="2313" max="2313" width="26.7109375" customWidth="1"/>
    <col min="2561" max="2561" width="7.42578125" customWidth="1"/>
    <col min="2562" max="2562" width="16.42578125" customWidth="1"/>
    <col min="2563" max="2563" width="17" customWidth="1"/>
    <col min="2564" max="2564" width="21.140625" customWidth="1"/>
    <col min="2565" max="2565" width="21" customWidth="1"/>
    <col min="2566" max="2566" width="16.85546875" customWidth="1"/>
    <col min="2567" max="2567" width="21" customWidth="1"/>
    <col min="2568" max="2568" width="18.7109375" customWidth="1"/>
    <col min="2569" max="2569" width="26.7109375" customWidth="1"/>
    <col min="2817" max="2817" width="7.42578125" customWidth="1"/>
    <col min="2818" max="2818" width="16.42578125" customWidth="1"/>
    <col min="2819" max="2819" width="17" customWidth="1"/>
    <col min="2820" max="2820" width="21.140625" customWidth="1"/>
    <col min="2821" max="2821" width="21" customWidth="1"/>
    <col min="2822" max="2822" width="16.85546875" customWidth="1"/>
    <col min="2823" max="2823" width="21" customWidth="1"/>
    <col min="2824" max="2824" width="18.7109375" customWidth="1"/>
    <col min="2825" max="2825" width="26.7109375" customWidth="1"/>
    <col min="3073" max="3073" width="7.42578125" customWidth="1"/>
    <col min="3074" max="3074" width="16.42578125" customWidth="1"/>
    <col min="3075" max="3075" width="17" customWidth="1"/>
    <col min="3076" max="3076" width="21.140625" customWidth="1"/>
    <col min="3077" max="3077" width="21" customWidth="1"/>
    <col min="3078" max="3078" width="16.85546875" customWidth="1"/>
    <col min="3079" max="3079" width="21" customWidth="1"/>
    <col min="3080" max="3080" width="18.7109375" customWidth="1"/>
    <col min="3081" max="3081" width="26.7109375" customWidth="1"/>
    <col min="3329" max="3329" width="7.42578125" customWidth="1"/>
    <col min="3330" max="3330" width="16.42578125" customWidth="1"/>
    <col min="3331" max="3331" width="17" customWidth="1"/>
    <col min="3332" max="3332" width="21.140625" customWidth="1"/>
    <col min="3333" max="3333" width="21" customWidth="1"/>
    <col min="3334" max="3334" width="16.85546875" customWidth="1"/>
    <col min="3335" max="3335" width="21" customWidth="1"/>
    <col min="3336" max="3336" width="18.7109375" customWidth="1"/>
    <col min="3337" max="3337" width="26.7109375" customWidth="1"/>
    <col min="3585" max="3585" width="7.42578125" customWidth="1"/>
    <col min="3586" max="3586" width="16.42578125" customWidth="1"/>
    <col min="3587" max="3587" width="17" customWidth="1"/>
    <col min="3588" max="3588" width="21.140625" customWidth="1"/>
    <col min="3589" max="3589" width="21" customWidth="1"/>
    <col min="3590" max="3590" width="16.85546875" customWidth="1"/>
    <col min="3591" max="3591" width="21" customWidth="1"/>
    <col min="3592" max="3592" width="18.7109375" customWidth="1"/>
    <col min="3593" max="3593" width="26.7109375" customWidth="1"/>
    <col min="3841" max="3841" width="7.42578125" customWidth="1"/>
    <col min="3842" max="3842" width="16.42578125" customWidth="1"/>
    <col min="3843" max="3843" width="17" customWidth="1"/>
    <col min="3844" max="3844" width="21.140625" customWidth="1"/>
    <col min="3845" max="3845" width="21" customWidth="1"/>
    <col min="3846" max="3846" width="16.85546875" customWidth="1"/>
    <col min="3847" max="3847" width="21" customWidth="1"/>
    <col min="3848" max="3848" width="18.7109375" customWidth="1"/>
    <col min="3849" max="3849" width="26.7109375" customWidth="1"/>
    <col min="4097" max="4097" width="7.42578125" customWidth="1"/>
    <col min="4098" max="4098" width="16.42578125" customWidth="1"/>
    <col min="4099" max="4099" width="17" customWidth="1"/>
    <col min="4100" max="4100" width="21.140625" customWidth="1"/>
    <col min="4101" max="4101" width="21" customWidth="1"/>
    <col min="4102" max="4102" width="16.85546875" customWidth="1"/>
    <col min="4103" max="4103" width="21" customWidth="1"/>
    <col min="4104" max="4104" width="18.7109375" customWidth="1"/>
    <col min="4105" max="4105" width="26.7109375" customWidth="1"/>
    <col min="4353" max="4353" width="7.42578125" customWidth="1"/>
    <col min="4354" max="4354" width="16.42578125" customWidth="1"/>
    <col min="4355" max="4355" width="17" customWidth="1"/>
    <col min="4356" max="4356" width="21.140625" customWidth="1"/>
    <col min="4357" max="4357" width="21" customWidth="1"/>
    <col min="4358" max="4358" width="16.85546875" customWidth="1"/>
    <col min="4359" max="4359" width="21" customWidth="1"/>
    <col min="4360" max="4360" width="18.7109375" customWidth="1"/>
    <col min="4361" max="4361" width="26.7109375" customWidth="1"/>
    <col min="4609" max="4609" width="7.42578125" customWidth="1"/>
    <col min="4610" max="4610" width="16.42578125" customWidth="1"/>
    <col min="4611" max="4611" width="17" customWidth="1"/>
    <col min="4612" max="4612" width="21.140625" customWidth="1"/>
    <col min="4613" max="4613" width="21" customWidth="1"/>
    <col min="4614" max="4614" width="16.85546875" customWidth="1"/>
    <col min="4615" max="4615" width="21" customWidth="1"/>
    <col min="4616" max="4616" width="18.7109375" customWidth="1"/>
    <col min="4617" max="4617" width="26.7109375" customWidth="1"/>
    <col min="4865" max="4865" width="7.42578125" customWidth="1"/>
    <col min="4866" max="4866" width="16.42578125" customWidth="1"/>
    <col min="4867" max="4867" width="17" customWidth="1"/>
    <col min="4868" max="4868" width="21.140625" customWidth="1"/>
    <col min="4869" max="4869" width="21" customWidth="1"/>
    <col min="4870" max="4870" width="16.85546875" customWidth="1"/>
    <col min="4871" max="4871" width="21" customWidth="1"/>
    <col min="4872" max="4872" width="18.7109375" customWidth="1"/>
    <col min="4873" max="4873" width="26.7109375" customWidth="1"/>
    <col min="5121" max="5121" width="7.42578125" customWidth="1"/>
    <col min="5122" max="5122" width="16.42578125" customWidth="1"/>
    <col min="5123" max="5123" width="17" customWidth="1"/>
    <col min="5124" max="5124" width="21.140625" customWidth="1"/>
    <col min="5125" max="5125" width="21" customWidth="1"/>
    <col min="5126" max="5126" width="16.85546875" customWidth="1"/>
    <col min="5127" max="5127" width="21" customWidth="1"/>
    <col min="5128" max="5128" width="18.7109375" customWidth="1"/>
    <col min="5129" max="5129" width="26.7109375" customWidth="1"/>
    <col min="5377" max="5377" width="7.42578125" customWidth="1"/>
    <col min="5378" max="5378" width="16.42578125" customWidth="1"/>
    <col min="5379" max="5379" width="17" customWidth="1"/>
    <col min="5380" max="5380" width="21.140625" customWidth="1"/>
    <col min="5381" max="5381" width="21" customWidth="1"/>
    <col min="5382" max="5382" width="16.85546875" customWidth="1"/>
    <col min="5383" max="5383" width="21" customWidth="1"/>
    <col min="5384" max="5384" width="18.7109375" customWidth="1"/>
    <col min="5385" max="5385" width="26.7109375" customWidth="1"/>
    <col min="5633" max="5633" width="7.42578125" customWidth="1"/>
    <col min="5634" max="5634" width="16.42578125" customWidth="1"/>
    <col min="5635" max="5635" width="17" customWidth="1"/>
    <col min="5636" max="5636" width="21.140625" customWidth="1"/>
    <col min="5637" max="5637" width="21" customWidth="1"/>
    <col min="5638" max="5638" width="16.85546875" customWidth="1"/>
    <col min="5639" max="5639" width="21" customWidth="1"/>
    <col min="5640" max="5640" width="18.7109375" customWidth="1"/>
    <col min="5641" max="5641" width="26.7109375" customWidth="1"/>
    <col min="5889" max="5889" width="7.42578125" customWidth="1"/>
    <col min="5890" max="5890" width="16.42578125" customWidth="1"/>
    <col min="5891" max="5891" width="17" customWidth="1"/>
    <col min="5892" max="5892" width="21.140625" customWidth="1"/>
    <col min="5893" max="5893" width="21" customWidth="1"/>
    <col min="5894" max="5894" width="16.85546875" customWidth="1"/>
    <col min="5895" max="5895" width="21" customWidth="1"/>
    <col min="5896" max="5896" width="18.7109375" customWidth="1"/>
    <col min="5897" max="5897" width="26.7109375" customWidth="1"/>
    <col min="6145" max="6145" width="7.42578125" customWidth="1"/>
    <col min="6146" max="6146" width="16.42578125" customWidth="1"/>
    <col min="6147" max="6147" width="17" customWidth="1"/>
    <col min="6148" max="6148" width="21.140625" customWidth="1"/>
    <col min="6149" max="6149" width="21" customWidth="1"/>
    <col min="6150" max="6150" width="16.85546875" customWidth="1"/>
    <col min="6151" max="6151" width="21" customWidth="1"/>
    <col min="6152" max="6152" width="18.7109375" customWidth="1"/>
    <col min="6153" max="6153" width="26.7109375" customWidth="1"/>
    <col min="6401" max="6401" width="7.42578125" customWidth="1"/>
    <col min="6402" max="6402" width="16.42578125" customWidth="1"/>
    <col min="6403" max="6403" width="17" customWidth="1"/>
    <col min="6404" max="6404" width="21.140625" customWidth="1"/>
    <col min="6405" max="6405" width="21" customWidth="1"/>
    <col min="6406" max="6406" width="16.85546875" customWidth="1"/>
    <col min="6407" max="6407" width="21" customWidth="1"/>
    <col min="6408" max="6408" width="18.7109375" customWidth="1"/>
    <col min="6409" max="6409" width="26.7109375" customWidth="1"/>
    <col min="6657" max="6657" width="7.42578125" customWidth="1"/>
    <col min="6658" max="6658" width="16.42578125" customWidth="1"/>
    <col min="6659" max="6659" width="17" customWidth="1"/>
    <col min="6660" max="6660" width="21.140625" customWidth="1"/>
    <col min="6661" max="6661" width="21" customWidth="1"/>
    <col min="6662" max="6662" width="16.85546875" customWidth="1"/>
    <col min="6663" max="6663" width="21" customWidth="1"/>
    <col min="6664" max="6664" width="18.7109375" customWidth="1"/>
    <col min="6665" max="6665" width="26.7109375" customWidth="1"/>
    <col min="6913" max="6913" width="7.42578125" customWidth="1"/>
    <col min="6914" max="6914" width="16.42578125" customWidth="1"/>
    <col min="6915" max="6915" width="17" customWidth="1"/>
    <col min="6916" max="6916" width="21.140625" customWidth="1"/>
    <col min="6917" max="6917" width="21" customWidth="1"/>
    <col min="6918" max="6918" width="16.85546875" customWidth="1"/>
    <col min="6919" max="6919" width="21" customWidth="1"/>
    <col min="6920" max="6920" width="18.7109375" customWidth="1"/>
    <col min="6921" max="6921" width="26.7109375" customWidth="1"/>
    <col min="7169" max="7169" width="7.42578125" customWidth="1"/>
    <col min="7170" max="7170" width="16.42578125" customWidth="1"/>
    <col min="7171" max="7171" width="17" customWidth="1"/>
    <col min="7172" max="7172" width="21.140625" customWidth="1"/>
    <col min="7173" max="7173" width="21" customWidth="1"/>
    <col min="7174" max="7174" width="16.85546875" customWidth="1"/>
    <col min="7175" max="7175" width="21" customWidth="1"/>
    <col min="7176" max="7176" width="18.7109375" customWidth="1"/>
    <col min="7177" max="7177" width="26.7109375" customWidth="1"/>
    <col min="7425" max="7425" width="7.42578125" customWidth="1"/>
    <col min="7426" max="7426" width="16.42578125" customWidth="1"/>
    <col min="7427" max="7427" width="17" customWidth="1"/>
    <col min="7428" max="7428" width="21.140625" customWidth="1"/>
    <col min="7429" max="7429" width="21" customWidth="1"/>
    <col min="7430" max="7430" width="16.85546875" customWidth="1"/>
    <col min="7431" max="7431" width="21" customWidth="1"/>
    <col min="7432" max="7432" width="18.7109375" customWidth="1"/>
    <col min="7433" max="7433" width="26.7109375" customWidth="1"/>
    <col min="7681" max="7681" width="7.42578125" customWidth="1"/>
    <col min="7682" max="7682" width="16.42578125" customWidth="1"/>
    <col min="7683" max="7683" width="17" customWidth="1"/>
    <col min="7684" max="7684" width="21.140625" customWidth="1"/>
    <col min="7685" max="7685" width="21" customWidth="1"/>
    <col min="7686" max="7686" width="16.85546875" customWidth="1"/>
    <col min="7687" max="7687" width="21" customWidth="1"/>
    <col min="7688" max="7688" width="18.7109375" customWidth="1"/>
    <col min="7689" max="7689" width="26.7109375" customWidth="1"/>
    <col min="7937" max="7937" width="7.42578125" customWidth="1"/>
    <col min="7938" max="7938" width="16.42578125" customWidth="1"/>
    <col min="7939" max="7939" width="17" customWidth="1"/>
    <col min="7940" max="7940" width="21.140625" customWidth="1"/>
    <col min="7941" max="7941" width="21" customWidth="1"/>
    <col min="7942" max="7942" width="16.85546875" customWidth="1"/>
    <col min="7943" max="7943" width="21" customWidth="1"/>
    <col min="7944" max="7944" width="18.7109375" customWidth="1"/>
    <col min="7945" max="7945" width="26.7109375" customWidth="1"/>
    <col min="8193" max="8193" width="7.42578125" customWidth="1"/>
    <col min="8194" max="8194" width="16.42578125" customWidth="1"/>
    <col min="8195" max="8195" width="17" customWidth="1"/>
    <col min="8196" max="8196" width="21.140625" customWidth="1"/>
    <col min="8197" max="8197" width="21" customWidth="1"/>
    <col min="8198" max="8198" width="16.85546875" customWidth="1"/>
    <col min="8199" max="8199" width="21" customWidth="1"/>
    <col min="8200" max="8200" width="18.7109375" customWidth="1"/>
    <col min="8201" max="8201" width="26.7109375" customWidth="1"/>
    <col min="8449" max="8449" width="7.42578125" customWidth="1"/>
    <col min="8450" max="8450" width="16.42578125" customWidth="1"/>
    <col min="8451" max="8451" width="17" customWidth="1"/>
    <col min="8452" max="8452" width="21.140625" customWidth="1"/>
    <col min="8453" max="8453" width="21" customWidth="1"/>
    <col min="8454" max="8454" width="16.85546875" customWidth="1"/>
    <col min="8455" max="8455" width="21" customWidth="1"/>
    <col min="8456" max="8456" width="18.7109375" customWidth="1"/>
    <col min="8457" max="8457" width="26.7109375" customWidth="1"/>
    <col min="8705" max="8705" width="7.42578125" customWidth="1"/>
    <col min="8706" max="8706" width="16.42578125" customWidth="1"/>
    <col min="8707" max="8707" width="17" customWidth="1"/>
    <col min="8708" max="8708" width="21.140625" customWidth="1"/>
    <col min="8709" max="8709" width="21" customWidth="1"/>
    <col min="8710" max="8710" width="16.85546875" customWidth="1"/>
    <col min="8711" max="8711" width="21" customWidth="1"/>
    <col min="8712" max="8712" width="18.7109375" customWidth="1"/>
    <col min="8713" max="8713" width="26.7109375" customWidth="1"/>
    <col min="8961" max="8961" width="7.42578125" customWidth="1"/>
    <col min="8962" max="8962" width="16.42578125" customWidth="1"/>
    <col min="8963" max="8963" width="17" customWidth="1"/>
    <col min="8964" max="8964" width="21.140625" customWidth="1"/>
    <col min="8965" max="8965" width="21" customWidth="1"/>
    <col min="8966" max="8966" width="16.85546875" customWidth="1"/>
    <col min="8967" max="8967" width="21" customWidth="1"/>
    <col min="8968" max="8968" width="18.7109375" customWidth="1"/>
    <col min="8969" max="8969" width="26.7109375" customWidth="1"/>
    <col min="9217" max="9217" width="7.42578125" customWidth="1"/>
    <col min="9218" max="9218" width="16.42578125" customWidth="1"/>
    <col min="9219" max="9219" width="17" customWidth="1"/>
    <col min="9220" max="9220" width="21.140625" customWidth="1"/>
    <col min="9221" max="9221" width="21" customWidth="1"/>
    <col min="9222" max="9222" width="16.85546875" customWidth="1"/>
    <col min="9223" max="9223" width="21" customWidth="1"/>
    <col min="9224" max="9224" width="18.7109375" customWidth="1"/>
    <col min="9225" max="9225" width="26.7109375" customWidth="1"/>
    <col min="9473" max="9473" width="7.42578125" customWidth="1"/>
    <col min="9474" max="9474" width="16.42578125" customWidth="1"/>
    <col min="9475" max="9475" width="17" customWidth="1"/>
    <col min="9476" max="9476" width="21.140625" customWidth="1"/>
    <col min="9477" max="9477" width="21" customWidth="1"/>
    <col min="9478" max="9478" width="16.85546875" customWidth="1"/>
    <col min="9479" max="9479" width="21" customWidth="1"/>
    <col min="9480" max="9480" width="18.7109375" customWidth="1"/>
    <col min="9481" max="9481" width="26.7109375" customWidth="1"/>
    <col min="9729" max="9729" width="7.42578125" customWidth="1"/>
    <col min="9730" max="9730" width="16.42578125" customWidth="1"/>
    <col min="9731" max="9731" width="17" customWidth="1"/>
    <col min="9732" max="9732" width="21.140625" customWidth="1"/>
    <col min="9733" max="9733" width="21" customWidth="1"/>
    <col min="9734" max="9734" width="16.85546875" customWidth="1"/>
    <col min="9735" max="9735" width="21" customWidth="1"/>
    <col min="9736" max="9736" width="18.7109375" customWidth="1"/>
    <col min="9737" max="9737" width="26.7109375" customWidth="1"/>
    <col min="9985" max="9985" width="7.42578125" customWidth="1"/>
    <col min="9986" max="9986" width="16.42578125" customWidth="1"/>
    <col min="9987" max="9987" width="17" customWidth="1"/>
    <col min="9988" max="9988" width="21.140625" customWidth="1"/>
    <col min="9989" max="9989" width="21" customWidth="1"/>
    <col min="9990" max="9990" width="16.85546875" customWidth="1"/>
    <col min="9991" max="9991" width="21" customWidth="1"/>
    <col min="9992" max="9992" width="18.7109375" customWidth="1"/>
    <col min="9993" max="9993" width="26.7109375" customWidth="1"/>
    <col min="10241" max="10241" width="7.42578125" customWidth="1"/>
    <col min="10242" max="10242" width="16.42578125" customWidth="1"/>
    <col min="10243" max="10243" width="17" customWidth="1"/>
    <col min="10244" max="10244" width="21.140625" customWidth="1"/>
    <col min="10245" max="10245" width="21" customWidth="1"/>
    <col min="10246" max="10246" width="16.85546875" customWidth="1"/>
    <col min="10247" max="10247" width="21" customWidth="1"/>
    <col min="10248" max="10248" width="18.7109375" customWidth="1"/>
    <col min="10249" max="10249" width="26.7109375" customWidth="1"/>
    <col min="10497" max="10497" width="7.42578125" customWidth="1"/>
    <col min="10498" max="10498" width="16.42578125" customWidth="1"/>
    <col min="10499" max="10499" width="17" customWidth="1"/>
    <col min="10500" max="10500" width="21.140625" customWidth="1"/>
    <col min="10501" max="10501" width="21" customWidth="1"/>
    <col min="10502" max="10502" width="16.85546875" customWidth="1"/>
    <col min="10503" max="10503" width="21" customWidth="1"/>
    <col min="10504" max="10504" width="18.7109375" customWidth="1"/>
    <col min="10505" max="10505" width="26.7109375" customWidth="1"/>
    <col min="10753" max="10753" width="7.42578125" customWidth="1"/>
    <col min="10754" max="10754" width="16.42578125" customWidth="1"/>
    <col min="10755" max="10755" width="17" customWidth="1"/>
    <col min="10756" max="10756" width="21.140625" customWidth="1"/>
    <col min="10757" max="10757" width="21" customWidth="1"/>
    <col min="10758" max="10758" width="16.85546875" customWidth="1"/>
    <col min="10759" max="10759" width="21" customWidth="1"/>
    <col min="10760" max="10760" width="18.7109375" customWidth="1"/>
    <col min="10761" max="10761" width="26.7109375" customWidth="1"/>
    <col min="11009" max="11009" width="7.42578125" customWidth="1"/>
    <col min="11010" max="11010" width="16.42578125" customWidth="1"/>
    <col min="11011" max="11011" width="17" customWidth="1"/>
    <col min="11012" max="11012" width="21.140625" customWidth="1"/>
    <col min="11013" max="11013" width="21" customWidth="1"/>
    <col min="11014" max="11014" width="16.85546875" customWidth="1"/>
    <col min="11015" max="11015" width="21" customWidth="1"/>
    <col min="11016" max="11016" width="18.7109375" customWidth="1"/>
    <col min="11017" max="11017" width="26.7109375" customWidth="1"/>
    <col min="11265" max="11265" width="7.42578125" customWidth="1"/>
    <col min="11266" max="11266" width="16.42578125" customWidth="1"/>
    <col min="11267" max="11267" width="17" customWidth="1"/>
    <col min="11268" max="11268" width="21.140625" customWidth="1"/>
    <col min="11269" max="11269" width="21" customWidth="1"/>
    <col min="11270" max="11270" width="16.85546875" customWidth="1"/>
    <col min="11271" max="11271" width="21" customWidth="1"/>
    <col min="11272" max="11272" width="18.7109375" customWidth="1"/>
    <col min="11273" max="11273" width="26.7109375" customWidth="1"/>
    <col min="11521" max="11521" width="7.42578125" customWidth="1"/>
    <col min="11522" max="11522" width="16.42578125" customWidth="1"/>
    <col min="11523" max="11523" width="17" customWidth="1"/>
    <col min="11524" max="11524" width="21.140625" customWidth="1"/>
    <col min="11525" max="11525" width="21" customWidth="1"/>
    <col min="11526" max="11526" width="16.85546875" customWidth="1"/>
    <col min="11527" max="11527" width="21" customWidth="1"/>
    <col min="11528" max="11528" width="18.7109375" customWidth="1"/>
    <col min="11529" max="11529" width="26.7109375" customWidth="1"/>
    <col min="11777" max="11777" width="7.42578125" customWidth="1"/>
    <col min="11778" max="11778" width="16.42578125" customWidth="1"/>
    <col min="11779" max="11779" width="17" customWidth="1"/>
    <col min="11780" max="11780" width="21.140625" customWidth="1"/>
    <col min="11781" max="11781" width="21" customWidth="1"/>
    <col min="11782" max="11782" width="16.85546875" customWidth="1"/>
    <col min="11783" max="11783" width="21" customWidth="1"/>
    <col min="11784" max="11784" width="18.7109375" customWidth="1"/>
    <col min="11785" max="11785" width="26.7109375" customWidth="1"/>
    <col min="12033" max="12033" width="7.42578125" customWidth="1"/>
    <col min="12034" max="12034" width="16.42578125" customWidth="1"/>
    <col min="12035" max="12035" width="17" customWidth="1"/>
    <col min="12036" max="12036" width="21.140625" customWidth="1"/>
    <col min="12037" max="12037" width="21" customWidth="1"/>
    <col min="12038" max="12038" width="16.85546875" customWidth="1"/>
    <col min="12039" max="12039" width="21" customWidth="1"/>
    <col min="12040" max="12040" width="18.7109375" customWidth="1"/>
    <col min="12041" max="12041" width="26.7109375" customWidth="1"/>
    <col min="12289" max="12289" width="7.42578125" customWidth="1"/>
    <col min="12290" max="12290" width="16.42578125" customWidth="1"/>
    <col min="12291" max="12291" width="17" customWidth="1"/>
    <col min="12292" max="12292" width="21.140625" customWidth="1"/>
    <col min="12293" max="12293" width="21" customWidth="1"/>
    <col min="12294" max="12294" width="16.85546875" customWidth="1"/>
    <col min="12295" max="12295" width="21" customWidth="1"/>
    <col min="12296" max="12296" width="18.7109375" customWidth="1"/>
    <col min="12297" max="12297" width="26.7109375" customWidth="1"/>
    <col min="12545" max="12545" width="7.42578125" customWidth="1"/>
    <col min="12546" max="12546" width="16.42578125" customWidth="1"/>
    <col min="12547" max="12547" width="17" customWidth="1"/>
    <col min="12548" max="12548" width="21.140625" customWidth="1"/>
    <col min="12549" max="12549" width="21" customWidth="1"/>
    <col min="12550" max="12550" width="16.85546875" customWidth="1"/>
    <col min="12551" max="12551" width="21" customWidth="1"/>
    <col min="12552" max="12552" width="18.7109375" customWidth="1"/>
    <col min="12553" max="12553" width="26.7109375" customWidth="1"/>
    <col min="12801" max="12801" width="7.42578125" customWidth="1"/>
    <col min="12802" max="12802" width="16.42578125" customWidth="1"/>
    <col min="12803" max="12803" width="17" customWidth="1"/>
    <col min="12804" max="12804" width="21.140625" customWidth="1"/>
    <col min="12805" max="12805" width="21" customWidth="1"/>
    <col min="12806" max="12806" width="16.85546875" customWidth="1"/>
    <col min="12807" max="12807" width="21" customWidth="1"/>
    <col min="12808" max="12808" width="18.7109375" customWidth="1"/>
    <col min="12809" max="12809" width="26.7109375" customWidth="1"/>
    <col min="13057" max="13057" width="7.42578125" customWidth="1"/>
    <col min="13058" max="13058" width="16.42578125" customWidth="1"/>
    <col min="13059" max="13059" width="17" customWidth="1"/>
    <col min="13060" max="13060" width="21.140625" customWidth="1"/>
    <col min="13061" max="13061" width="21" customWidth="1"/>
    <col min="13062" max="13062" width="16.85546875" customWidth="1"/>
    <col min="13063" max="13063" width="21" customWidth="1"/>
    <col min="13064" max="13064" width="18.7109375" customWidth="1"/>
    <col min="13065" max="13065" width="26.7109375" customWidth="1"/>
    <col min="13313" max="13313" width="7.42578125" customWidth="1"/>
    <col min="13314" max="13314" width="16.42578125" customWidth="1"/>
    <col min="13315" max="13315" width="17" customWidth="1"/>
    <col min="13316" max="13316" width="21.140625" customWidth="1"/>
    <col min="13317" max="13317" width="21" customWidth="1"/>
    <col min="13318" max="13318" width="16.85546875" customWidth="1"/>
    <col min="13319" max="13319" width="21" customWidth="1"/>
    <col min="13320" max="13320" width="18.7109375" customWidth="1"/>
    <col min="13321" max="13321" width="26.7109375" customWidth="1"/>
    <col min="13569" max="13569" width="7.42578125" customWidth="1"/>
    <col min="13570" max="13570" width="16.42578125" customWidth="1"/>
    <col min="13571" max="13571" width="17" customWidth="1"/>
    <col min="13572" max="13572" width="21.140625" customWidth="1"/>
    <col min="13573" max="13573" width="21" customWidth="1"/>
    <col min="13574" max="13574" width="16.85546875" customWidth="1"/>
    <col min="13575" max="13575" width="21" customWidth="1"/>
    <col min="13576" max="13576" width="18.7109375" customWidth="1"/>
    <col min="13577" max="13577" width="26.7109375" customWidth="1"/>
    <col min="13825" max="13825" width="7.42578125" customWidth="1"/>
    <col min="13826" max="13826" width="16.42578125" customWidth="1"/>
    <col min="13827" max="13827" width="17" customWidth="1"/>
    <col min="13828" max="13828" width="21.140625" customWidth="1"/>
    <col min="13829" max="13829" width="21" customWidth="1"/>
    <col min="13830" max="13830" width="16.85546875" customWidth="1"/>
    <col min="13831" max="13831" width="21" customWidth="1"/>
    <col min="13832" max="13832" width="18.7109375" customWidth="1"/>
    <col min="13833" max="13833" width="26.7109375" customWidth="1"/>
    <col min="14081" max="14081" width="7.42578125" customWidth="1"/>
    <col min="14082" max="14082" width="16.42578125" customWidth="1"/>
    <col min="14083" max="14083" width="17" customWidth="1"/>
    <col min="14084" max="14084" width="21.140625" customWidth="1"/>
    <col min="14085" max="14085" width="21" customWidth="1"/>
    <col min="14086" max="14086" width="16.85546875" customWidth="1"/>
    <col min="14087" max="14087" width="21" customWidth="1"/>
    <col min="14088" max="14088" width="18.7109375" customWidth="1"/>
    <col min="14089" max="14089" width="26.7109375" customWidth="1"/>
    <col min="14337" max="14337" width="7.42578125" customWidth="1"/>
    <col min="14338" max="14338" width="16.42578125" customWidth="1"/>
    <col min="14339" max="14339" width="17" customWidth="1"/>
    <col min="14340" max="14340" width="21.140625" customWidth="1"/>
    <col min="14341" max="14341" width="21" customWidth="1"/>
    <col min="14342" max="14342" width="16.85546875" customWidth="1"/>
    <col min="14343" max="14343" width="21" customWidth="1"/>
    <col min="14344" max="14344" width="18.7109375" customWidth="1"/>
    <col min="14345" max="14345" width="26.7109375" customWidth="1"/>
    <col min="14593" max="14593" width="7.42578125" customWidth="1"/>
    <col min="14594" max="14594" width="16.42578125" customWidth="1"/>
    <col min="14595" max="14595" width="17" customWidth="1"/>
    <col min="14596" max="14596" width="21.140625" customWidth="1"/>
    <col min="14597" max="14597" width="21" customWidth="1"/>
    <col min="14598" max="14598" width="16.85546875" customWidth="1"/>
    <col min="14599" max="14599" width="21" customWidth="1"/>
    <col min="14600" max="14600" width="18.7109375" customWidth="1"/>
    <col min="14601" max="14601" width="26.7109375" customWidth="1"/>
    <col min="14849" max="14849" width="7.42578125" customWidth="1"/>
    <col min="14850" max="14850" width="16.42578125" customWidth="1"/>
    <col min="14851" max="14851" width="17" customWidth="1"/>
    <col min="14852" max="14852" width="21.140625" customWidth="1"/>
    <col min="14853" max="14853" width="21" customWidth="1"/>
    <col min="14854" max="14854" width="16.85546875" customWidth="1"/>
    <col min="14855" max="14855" width="21" customWidth="1"/>
    <col min="14856" max="14856" width="18.7109375" customWidth="1"/>
    <col min="14857" max="14857" width="26.7109375" customWidth="1"/>
    <col min="15105" max="15105" width="7.42578125" customWidth="1"/>
    <col min="15106" max="15106" width="16.42578125" customWidth="1"/>
    <col min="15107" max="15107" width="17" customWidth="1"/>
    <col min="15108" max="15108" width="21.140625" customWidth="1"/>
    <col min="15109" max="15109" width="21" customWidth="1"/>
    <col min="15110" max="15110" width="16.85546875" customWidth="1"/>
    <col min="15111" max="15111" width="21" customWidth="1"/>
    <col min="15112" max="15112" width="18.7109375" customWidth="1"/>
    <col min="15113" max="15113" width="26.7109375" customWidth="1"/>
    <col min="15361" max="15361" width="7.42578125" customWidth="1"/>
    <col min="15362" max="15362" width="16.42578125" customWidth="1"/>
    <col min="15363" max="15363" width="17" customWidth="1"/>
    <col min="15364" max="15364" width="21.140625" customWidth="1"/>
    <col min="15365" max="15365" width="21" customWidth="1"/>
    <col min="15366" max="15366" width="16.85546875" customWidth="1"/>
    <col min="15367" max="15367" width="21" customWidth="1"/>
    <col min="15368" max="15368" width="18.7109375" customWidth="1"/>
    <col min="15369" max="15369" width="26.7109375" customWidth="1"/>
    <col min="15617" max="15617" width="7.42578125" customWidth="1"/>
    <col min="15618" max="15618" width="16.42578125" customWidth="1"/>
    <col min="15619" max="15619" width="17" customWidth="1"/>
    <col min="15620" max="15620" width="21.140625" customWidth="1"/>
    <col min="15621" max="15621" width="21" customWidth="1"/>
    <col min="15622" max="15622" width="16.85546875" customWidth="1"/>
    <col min="15623" max="15623" width="21" customWidth="1"/>
    <col min="15624" max="15624" width="18.7109375" customWidth="1"/>
    <col min="15625" max="15625" width="26.7109375" customWidth="1"/>
    <col min="15873" max="15873" width="7.42578125" customWidth="1"/>
    <col min="15874" max="15874" width="16.42578125" customWidth="1"/>
    <col min="15875" max="15875" width="17" customWidth="1"/>
    <col min="15876" max="15876" width="21.140625" customWidth="1"/>
    <col min="15877" max="15877" width="21" customWidth="1"/>
    <col min="15878" max="15878" width="16.85546875" customWidth="1"/>
    <col min="15879" max="15879" width="21" customWidth="1"/>
    <col min="15880" max="15880" width="18.7109375" customWidth="1"/>
    <col min="15881" max="15881" width="26.7109375" customWidth="1"/>
    <col min="16129" max="16129" width="7.42578125" customWidth="1"/>
    <col min="16130" max="16130" width="16.42578125" customWidth="1"/>
    <col min="16131" max="16131" width="17" customWidth="1"/>
    <col min="16132" max="16132" width="21.140625" customWidth="1"/>
    <col min="16133" max="16133" width="21" customWidth="1"/>
    <col min="16134" max="16134" width="16.85546875" customWidth="1"/>
    <col min="16135" max="16135" width="21" customWidth="1"/>
    <col min="16136" max="16136" width="18.7109375" customWidth="1"/>
    <col min="16137" max="16137" width="26.7109375" customWidth="1"/>
  </cols>
  <sheetData>
    <row r="1" spans="1:10" ht="66" customHeight="1" x14ac:dyDescent="0.3">
      <c r="A1" s="86"/>
      <c r="B1" s="86"/>
      <c r="C1" s="176" t="s">
        <v>254</v>
      </c>
      <c r="D1" s="176"/>
      <c r="E1" s="176"/>
      <c r="F1" s="176"/>
      <c r="G1" s="176"/>
      <c r="H1" s="176"/>
      <c r="I1" s="86"/>
      <c r="J1" s="87"/>
    </row>
    <row r="2" spans="1:10" ht="123.75" customHeight="1" x14ac:dyDescent="0.25">
      <c r="A2" s="88" t="s">
        <v>255</v>
      </c>
      <c r="B2" s="89" t="s">
        <v>256</v>
      </c>
      <c r="C2" s="89" t="s">
        <v>257</v>
      </c>
      <c r="D2" s="89" t="s">
        <v>258</v>
      </c>
      <c r="E2" s="89" t="s">
        <v>259</v>
      </c>
      <c r="F2" s="89" t="s">
        <v>260</v>
      </c>
      <c r="G2" s="90" t="s">
        <v>261</v>
      </c>
      <c r="H2" s="90" t="s">
        <v>262</v>
      </c>
      <c r="I2" s="90" t="s">
        <v>263</v>
      </c>
      <c r="J2" s="87"/>
    </row>
    <row r="3" spans="1:10" ht="18.75" x14ac:dyDescent="0.3">
      <c r="A3" s="91"/>
      <c r="B3" s="92" t="s">
        <v>264</v>
      </c>
      <c r="C3" s="92" t="s">
        <v>264</v>
      </c>
      <c r="D3" s="92" t="s">
        <v>264</v>
      </c>
      <c r="E3" s="92" t="s">
        <v>264</v>
      </c>
      <c r="F3" s="92" t="s">
        <v>264</v>
      </c>
      <c r="G3" s="92" t="s">
        <v>264</v>
      </c>
      <c r="H3" s="92" t="s">
        <v>264</v>
      </c>
      <c r="I3" s="92" t="s">
        <v>264</v>
      </c>
      <c r="J3" s="87"/>
    </row>
    <row r="4" spans="1:10" ht="18.75" x14ac:dyDescent="0.3">
      <c r="A4" s="91"/>
      <c r="B4" s="91"/>
      <c r="C4" s="91"/>
      <c r="D4" s="93"/>
      <c r="E4" s="91"/>
      <c r="F4" s="91"/>
      <c r="G4" s="91"/>
      <c r="H4" s="91"/>
      <c r="I4" s="91"/>
      <c r="J4" s="87"/>
    </row>
    <row r="5" spans="1:10" ht="18.75" x14ac:dyDescent="0.3">
      <c r="A5" s="91"/>
      <c r="B5" s="91"/>
      <c r="C5" s="91"/>
      <c r="D5" s="91"/>
      <c r="E5" s="91"/>
      <c r="F5" s="91"/>
      <c r="G5" s="91"/>
      <c r="H5" s="91"/>
      <c r="I5" s="91"/>
      <c r="J5" s="87"/>
    </row>
    <row r="6" spans="1:10" ht="18.75" x14ac:dyDescent="0.3">
      <c r="A6" s="91"/>
      <c r="B6" s="91"/>
      <c r="C6" s="91"/>
      <c r="D6" s="91"/>
      <c r="E6" s="91"/>
      <c r="F6" s="91"/>
      <c r="G6" s="91"/>
      <c r="H6" s="91"/>
      <c r="I6" s="91"/>
      <c r="J6" s="87"/>
    </row>
    <row r="7" spans="1:10" ht="18.75" x14ac:dyDescent="0.3">
      <c r="A7" s="91"/>
      <c r="B7" s="91"/>
      <c r="C7" s="91"/>
      <c r="D7" s="93"/>
      <c r="E7" s="91"/>
      <c r="F7" s="91"/>
      <c r="G7" s="91"/>
      <c r="H7" s="91"/>
      <c r="I7" s="91"/>
      <c r="J7" s="87"/>
    </row>
    <row r="8" spans="1:10" ht="18" x14ac:dyDescent="0.25">
      <c r="A8" s="94"/>
      <c r="B8" s="95"/>
      <c r="C8" s="95"/>
      <c r="D8" s="95"/>
      <c r="E8" s="95"/>
      <c r="F8" s="95"/>
      <c r="G8" s="95"/>
      <c r="H8" s="94"/>
      <c r="I8" s="94"/>
    </row>
    <row r="9" spans="1:10" ht="18" x14ac:dyDescent="0.25">
      <c r="A9" s="94"/>
      <c r="B9" s="95"/>
      <c r="C9" s="95"/>
      <c r="D9" s="95"/>
      <c r="E9" s="95"/>
      <c r="F9" s="95"/>
      <c r="G9" s="95"/>
      <c r="H9" s="94"/>
      <c r="I9" s="94"/>
    </row>
    <row r="10" spans="1:10" x14ac:dyDescent="0.25">
      <c r="B10" s="96"/>
      <c r="C10" s="96"/>
      <c r="D10" s="96"/>
      <c r="E10" s="96"/>
      <c r="F10" s="96"/>
      <c r="G10" s="96"/>
    </row>
    <row r="11" spans="1:10" x14ac:dyDescent="0.25">
      <c r="B11" s="96"/>
      <c r="C11" s="96"/>
      <c r="D11" s="96"/>
      <c r="E11" s="96"/>
      <c r="F11" s="96"/>
      <c r="G11" s="96"/>
    </row>
  </sheetData>
  <mergeCells count="1">
    <mergeCell ref="C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D1" workbookViewId="0">
      <selection sqref="A1:XFD1048576"/>
    </sheetView>
  </sheetViews>
  <sheetFormatPr defaultColWidth="17.5703125" defaultRowHeight="18" x14ac:dyDescent="0.25"/>
  <cols>
    <col min="1" max="1" width="17.5703125" style="77"/>
    <col min="2" max="2" width="22.140625" style="77" customWidth="1"/>
    <col min="3" max="3" width="32.140625" style="77" customWidth="1"/>
    <col min="4" max="4" width="30.5703125" style="77" customWidth="1"/>
    <col min="5" max="5" width="29.5703125" style="77" customWidth="1"/>
    <col min="6" max="9" width="32.7109375" style="77" customWidth="1"/>
    <col min="10" max="10" width="31.42578125" style="77" customWidth="1"/>
    <col min="11" max="11" width="36" style="77" customWidth="1"/>
    <col min="12" max="12" width="22.42578125" style="77" customWidth="1"/>
    <col min="13" max="13" width="21.7109375" style="77" customWidth="1"/>
    <col min="14" max="14" width="27" style="77" customWidth="1"/>
    <col min="15" max="15" width="32.28515625" style="97" customWidth="1"/>
    <col min="16" max="16384" width="17.5703125" style="77"/>
  </cols>
  <sheetData>
    <row r="1" spans="1:15" ht="51.75" customHeight="1" x14ac:dyDescent="0.25">
      <c r="D1" s="177" t="s">
        <v>265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</row>
    <row r="2" spans="1:15" x14ac:dyDescent="0.25">
      <c r="D2" s="177" t="s">
        <v>266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1:15" x14ac:dyDescent="0.25"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5" ht="39" customHeight="1" x14ac:dyDescent="0.25">
      <c r="A4" s="178" t="s">
        <v>255</v>
      </c>
      <c r="B4" s="178" t="s">
        <v>267</v>
      </c>
      <c r="C4" s="179" t="s">
        <v>268</v>
      </c>
      <c r="D4" s="181" t="s">
        <v>269</v>
      </c>
      <c r="E4" s="182" t="s">
        <v>270</v>
      </c>
      <c r="F4" s="181" t="s">
        <v>271</v>
      </c>
      <c r="G4" s="182" t="s">
        <v>272</v>
      </c>
      <c r="H4" s="182" t="s">
        <v>273</v>
      </c>
      <c r="I4" s="182" t="s">
        <v>274</v>
      </c>
      <c r="J4" s="182" t="s">
        <v>275</v>
      </c>
      <c r="K4" s="175" t="s">
        <v>222</v>
      </c>
      <c r="L4" s="175"/>
      <c r="M4" s="175"/>
      <c r="N4" s="175"/>
      <c r="O4" s="184" t="s">
        <v>276</v>
      </c>
    </row>
    <row r="5" spans="1:15" ht="143.25" customHeight="1" x14ac:dyDescent="0.25">
      <c r="A5" s="178"/>
      <c r="B5" s="178"/>
      <c r="C5" s="180"/>
      <c r="D5" s="181"/>
      <c r="E5" s="183"/>
      <c r="F5" s="181"/>
      <c r="G5" s="183"/>
      <c r="H5" s="183"/>
      <c r="I5" s="183"/>
      <c r="J5" s="183"/>
      <c r="K5" s="78" t="s">
        <v>223</v>
      </c>
      <c r="L5" s="78" t="s">
        <v>224</v>
      </c>
      <c r="M5" s="78" t="s">
        <v>225</v>
      </c>
      <c r="N5" s="78" t="s">
        <v>277</v>
      </c>
      <c r="O5" s="185"/>
    </row>
    <row r="6" spans="1:15" ht="47.25" customHeight="1" x14ac:dyDescent="0.25">
      <c r="A6" s="79">
        <v>1</v>
      </c>
      <c r="B6" s="79">
        <v>4299990</v>
      </c>
      <c r="C6" s="79" t="s">
        <v>278</v>
      </c>
      <c r="D6" s="79" t="s">
        <v>231</v>
      </c>
      <c r="E6" s="79" t="s">
        <v>232</v>
      </c>
      <c r="F6" s="99">
        <v>427152</v>
      </c>
      <c r="G6" s="99" t="s">
        <v>279</v>
      </c>
      <c r="H6" s="79">
        <v>1</v>
      </c>
      <c r="I6" s="80">
        <v>38000000</v>
      </c>
      <c r="J6" s="79" t="s">
        <v>280</v>
      </c>
      <c r="K6" s="79" t="s">
        <v>247</v>
      </c>
      <c r="L6" s="79">
        <v>307408442</v>
      </c>
      <c r="M6" s="99">
        <v>2060512</v>
      </c>
      <c r="N6" s="79" t="s">
        <v>281</v>
      </c>
      <c r="O6" s="100">
        <v>38000000</v>
      </c>
    </row>
    <row r="7" spans="1:15" ht="47.25" customHeight="1" x14ac:dyDescent="0.25">
      <c r="A7" s="79">
        <v>2</v>
      </c>
      <c r="B7" s="79">
        <v>4299990</v>
      </c>
      <c r="C7" s="79" t="s">
        <v>282</v>
      </c>
      <c r="D7" s="79" t="s">
        <v>231</v>
      </c>
      <c r="E7" s="79" t="s">
        <v>232</v>
      </c>
      <c r="F7" s="79">
        <v>403643</v>
      </c>
      <c r="G7" s="99" t="s">
        <v>279</v>
      </c>
      <c r="H7" s="79">
        <v>5</v>
      </c>
      <c r="I7" s="80">
        <v>500000</v>
      </c>
      <c r="J7" s="79" t="s">
        <v>280</v>
      </c>
      <c r="K7" s="79" t="s">
        <v>283</v>
      </c>
      <c r="L7" s="79">
        <v>305189805</v>
      </c>
      <c r="M7" s="79">
        <v>1883527</v>
      </c>
      <c r="N7" s="79" t="s">
        <v>284</v>
      </c>
      <c r="O7" s="100">
        <v>2500000</v>
      </c>
    </row>
    <row r="8" spans="1:15" ht="47.25" customHeight="1" x14ac:dyDescent="0.25">
      <c r="A8" s="79">
        <v>3</v>
      </c>
      <c r="B8" s="79">
        <v>4299990</v>
      </c>
      <c r="C8" s="79" t="s">
        <v>285</v>
      </c>
      <c r="D8" s="79" t="s">
        <v>231</v>
      </c>
      <c r="E8" s="79" t="s">
        <v>232</v>
      </c>
      <c r="F8" s="79">
        <v>372397</v>
      </c>
      <c r="G8" s="99" t="s">
        <v>279</v>
      </c>
      <c r="H8" s="79">
        <v>63</v>
      </c>
      <c r="I8" s="80">
        <v>48300</v>
      </c>
      <c r="J8" s="79" t="s">
        <v>280</v>
      </c>
      <c r="K8" s="79" t="s">
        <v>286</v>
      </c>
      <c r="L8" s="79">
        <v>305895505</v>
      </c>
      <c r="M8" s="79">
        <v>1640694</v>
      </c>
      <c r="N8" s="79" t="s">
        <v>287</v>
      </c>
      <c r="O8" s="100">
        <v>3042900</v>
      </c>
    </row>
    <row r="9" spans="1:15" ht="47.25" customHeight="1" x14ac:dyDescent="0.25">
      <c r="A9" s="79">
        <v>4</v>
      </c>
      <c r="B9" s="79">
        <v>4299990</v>
      </c>
      <c r="C9" s="79" t="s">
        <v>285</v>
      </c>
      <c r="D9" s="79" t="s">
        <v>231</v>
      </c>
      <c r="E9" s="79" t="s">
        <v>232</v>
      </c>
      <c r="F9" s="79">
        <v>372395</v>
      </c>
      <c r="G9" s="99" t="s">
        <v>288</v>
      </c>
      <c r="H9" s="79">
        <v>63</v>
      </c>
      <c r="I9" s="80">
        <v>48300</v>
      </c>
      <c r="J9" s="79" t="s">
        <v>280</v>
      </c>
      <c r="K9" s="79" t="s">
        <v>286</v>
      </c>
      <c r="L9" s="79">
        <v>305895505</v>
      </c>
      <c r="M9" s="79">
        <v>1640698</v>
      </c>
      <c r="N9" s="79" t="s">
        <v>287</v>
      </c>
      <c r="O9" s="100">
        <v>3042900</v>
      </c>
    </row>
    <row r="10" spans="1:15" ht="54" x14ac:dyDescent="0.25">
      <c r="A10" s="79">
        <v>5</v>
      </c>
      <c r="B10" s="79">
        <v>4299990</v>
      </c>
      <c r="C10" s="79" t="s">
        <v>289</v>
      </c>
      <c r="D10" s="79" t="s">
        <v>231</v>
      </c>
      <c r="E10" s="79" t="s">
        <v>232</v>
      </c>
      <c r="F10" s="79">
        <v>427153</v>
      </c>
      <c r="G10" s="99" t="s">
        <v>279</v>
      </c>
      <c r="H10" s="79">
        <v>1</v>
      </c>
      <c r="I10" s="80">
        <v>17324000</v>
      </c>
      <c r="J10" s="79" t="s">
        <v>280</v>
      </c>
      <c r="K10" s="79" t="s">
        <v>290</v>
      </c>
      <c r="L10" s="79">
        <v>307869194</v>
      </c>
      <c r="M10" s="79">
        <v>2060513</v>
      </c>
      <c r="N10" s="79" t="s">
        <v>281</v>
      </c>
      <c r="O10" s="100">
        <v>17324000</v>
      </c>
    </row>
    <row r="11" spans="1:15" ht="47.25" customHeight="1" x14ac:dyDescent="0.25">
      <c r="A11" s="79">
        <v>6</v>
      </c>
      <c r="B11" s="79">
        <v>4299990</v>
      </c>
      <c r="C11" s="79" t="s">
        <v>291</v>
      </c>
      <c r="D11" s="79" t="s">
        <v>231</v>
      </c>
      <c r="E11" s="79" t="s">
        <v>232</v>
      </c>
      <c r="F11" s="79">
        <v>417417</v>
      </c>
      <c r="G11" s="99" t="s">
        <v>279</v>
      </c>
      <c r="H11" s="79">
        <v>1</v>
      </c>
      <c r="I11" s="80">
        <v>6679000</v>
      </c>
      <c r="J11" s="79" t="s">
        <v>280</v>
      </c>
      <c r="K11" s="79" t="s">
        <v>292</v>
      </c>
      <c r="L11" s="79">
        <v>204736017</v>
      </c>
      <c r="M11" s="79">
        <v>1991903</v>
      </c>
      <c r="N11" s="79" t="s">
        <v>293</v>
      </c>
      <c r="O11" s="100">
        <v>6679000</v>
      </c>
    </row>
    <row r="12" spans="1:15" ht="47.25" customHeight="1" x14ac:dyDescent="0.25">
      <c r="A12" s="79">
        <v>7</v>
      </c>
      <c r="B12" s="79">
        <v>4299990</v>
      </c>
      <c r="C12" s="79" t="s">
        <v>294</v>
      </c>
      <c r="D12" s="79" t="s">
        <v>231</v>
      </c>
      <c r="E12" s="79" t="s">
        <v>232</v>
      </c>
      <c r="F12" s="79">
        <v>1278737</v>
      </c>
      <c r="G12" s="99" t="s">
        <v>279</v>
      </c>
      <c r="H12" s="79">
        <v>18</v>
      </c>
      <c r="I12" s="80">
        <v>14400000</v>
      </c>
      <c r="J12" s="79" t="s">
        <v>280</v>
      </c>
      <c r="K12" s="79" t="s">
        <v>295</v>
      </c>
      <c r="L12" s="79">
        <v>306171400</v>
      </c>
      <c r="M12" s="79">
        <v>159886</v>
      </c>
      <c r="N12" s="79" t="s">
        <v>296</v>
      </c>
      <c r="O12" s="100">
        <v>259200000</v>
      </c>
    </row>
    <row r="13" spans="1:15" ht="60.75" customHeight="1" x14ac:dyDescent="0.25">
      <c r="A13" s="79">
        <v>8</v>
      </c>
      <c r="B13" s="79">
        <v>4299990</v>
      </c>
      <c r="C13" s="79" t="s">
        <v>289</v>
      </c>
      <c r="D13" s="79" t="s">
        <v>231</v>
      </c>
      <c r="E13" s="79" t="s">
        <v>232</v>
      </c>
      <c r="F13" s="79">
        <v>1275471</v>
      </c>
      <c r="G13" s="99" t="s">
        <v>279</v>
      </c>
      <c r="H13" s="79">
        <v>19</v>
      </c>
      <c r="I13" s="80">
        <v>18900000</v>
      </c>
      <c r="J13" s="79" t="s">
        <v>280</v>
      </c>
      <c r="K13" s="79" t="s">
        <v>297</v>
      </c>
      <c r="L13" s="79">
        <v>303076955</v>
      </c>
      <c r="M13" s="79">
        <v>157963</v>
      </c>
      <c r="N13" s="79" t="s">
        <v>298</v>
      </c>
      <c r="O13" s="100">
        <v>359100000</v>
      </c>
    </row>
    <row r="14" spans="1:15" ht="47.25" customHeight="1" x14ac:dyDescent="0.25">
      <c r="A14" s="79">
        <v>9</v>
      </c>
      <c r="B14" s="79">
        <v>4299990</v>
      </c>
      <c r="C14" s="79" t="s">
        <v>299</v>
      </c>
      <c r="D14" s="79" t="s">
        <v>231</v>
      </c>
      <c r="E14" s="79" t="s">
        <v>232</v>
      </c>
      <c r="F14" s="79">
        <v>1288892</v>
      </c>
      <c r="G14" s="99" t="s">
        <v>288</v>
      </c>
      <c r="H14" s="79">
        <v>60</v>
      </c>
      <c r="I14" s="80">
        <v>4640000</v>
      </c>
      <c r="J14" s="79" t="s">
        <v>280</v>
      </c>
      <c r="K14" s="79" t="s">
        <v>300</v>
      </c>
      <c r="L14" s="79">
        <v>302382268</v>
      </c>
      <c r="M14" s="79">
        <v>165911</v>
      </c>
      <c r="N14" s="79" t="s">
        <v>301</v>
      </c>
      <c r="O14" s="100">
        <v>278400000</v>
      </c>
    </row>
    <row r="15" spans="1:15" ht="47.25" customHeight="1" x14ac:dyDescent="0.25">
      <c r="A15" s="79">
        <v>10</v>
      </c>
      <c r="B15" s="79">
        <v>4299990</v>
      </c>
      <c r="C15" s="79" t="s">
        <v>302</v>
      </c>
      <c r="D15" s="79" t="s">
        <v>231</v>
      </c>
      <c r="E15" s="79" t="s">
        <v>232</v>
      </c>
      <c r="F15" s="79">
        <v>1288529</v>
      </c>
      <c r="G15" s="99" t="s">
        <v>288</v>
      </c>
      <c r="H15" s="79">
        <v>230</v>
      </c>
      <c r="I15" s="80">
        <v>3010000</v>
      </c>
      <c r="J15" s="79" t="s">
        <v>280</v>
      </c>
      <c r="K15" s="79" t="s">
        <v>303</v>
      </c>
      <c r="L15" s="79">
        <v>307553350</v>
      </c>
      <c r="M15" s="79">
        <v>165796</v>
      </c>
      <c r="N15" s="79" t="s">
        <v>301</v>
      </c>
      <c r="O15" s="100">
        <v>692300000</v>
      </c>
    </row>
    <row r="16" spans="1:15" ht="47.25" customHeight="1" x14ac:dyDescent="0.25">
      <c r="A16" s="79">
        <v>11</v>
      </c>
      <c r="B16" s="79">
        <v>4299990</v>
      </c>
      <c r="C16" s="79" t="s">
        <v>278</v>
      </c>
      <c r="D16" s="79" t="s">
        <v>231</v>
      </c>
      <c r="E16" s="79" t="s">
        <v>232</v>
      </c>
      <c r="F16" s="79">
        <v>1278959</v>
      </c>
      <c r="G16" s="99" t="s">
        <v>288</v>
      </c>
      <c r="H16" s="79">
        <v>145</v>
      </c>
      <c r="I16" s="80">
        <v>423000</v>
      </c>
      <c r="J16" s="79" t="s">
        <v>280</v>
      </c>
      <c r="K16" s="79" t="s">
        <v>304</v>
      </c>
      <c r="L16" s="79">
        <v>307511822</v>
      </c>
      <c r="M16" s="79">
        <v>160005</v>
      </c>
      <c r="N16" s="79" t="s">
        <v>296</v>
      </c>
      <c r="O16" s="100">
        <v>61335000</v>
      </c>
    </row>
    <row r="17" spans="1:15" ht="47.25" customHeight="1" x14ac:dyDescent="0.25">
      <c r="A17" s="79">
        <v>12</v>
      </c>
      <c r="B17" s="79">
        <v>4299990</v>
      </c>
      <c r="C17" s="79" t="s">
        <v>305</v>
      </c>
      <c r="D17" s="79" t="s">
        <v>231</v>
      </c>
      <c r="E17" s="79" t="s">
        <v>232</v>
      </c>
      <c r="F17" s="79">
        <v>1275463</v>
      </c>
      <c r="G17" s="99" t="s">
        <v>279</v>
      </c>
      <c r="H17" s="79">
        <v>15</v>
      </c>
      <c r="I17" s="80">
        <v>6720000</v>
      </c>
      <c r="J17" s="79" t="s">
        <v>280</v>
      </c>
      <c r="K17" s="79" t="s">
        <v>306</v>
      </c>
      <c r="L17" s="79">
        <v>305896685</v>
      </c>
      <c r="M17" s="79">
        <v>157941</v>
      </c>
      <c r="N17" s="79" t="s">
        <v>307</v>
      </c>
      <c r="O17" s="100">
        <v>100800000</v>
      </c>
    </row>
    <row r="18" spans="1:15" ht="47.25" customHeight="1" x14ac:dyDescent="0.25">
      <c r="A18" s="79">
        <v>13</v>
      </c>
      <c r="B18" s="79">
        <v>4299990</v>
      </c>
      <c r="C18" s="79" t="s">
        <v>308</v>
      </c>
      <c r="D18" s="79" t="s">
        <v>231</v>
      </c>
      <c r="E18" s="79" t="s">
        <v>232</v>
      </c>
      <c r="F18" s="79">
        <v>1275479</v>
      </c>
      <c r="G18" s="99" t="s">
        <v>288</v>
      </c>
      <c r="H18" s="79">
        <v>24240</v>
      </c>
      <c r="I18" s="80">
        <v>2664</v>
      </c>
      <c r="J18" s="79" t="s">
        <v>280</v>
      </c>
      <c r="K18" s="79" t="s">
        <v>309</v>
      </c>
      <c r="L18" s="79">
        <v>200248856</v>
      </c>
      <c r="M18" s="79">
        <v>157967</v>
      </c>
      <c r="N18" s="79" t="s">
        <v>307</v>
      </c>
      <c r="O18" s="100">
        <v>64575360</v>
      </c>
    </row>
    <row r="19" spans="1:15" ht="47.25" customHeight="1" x14ac:dyDescent="0.25">
      <c r="A19" s="79">
        <v>14</v>
      </c>
      <c r="B19" s="79">
        <v>4299990</v>
      </c>
      <c r="C19" s="79" t="s">
        <v>310</v>
      </c>
      <c r="D19" s="79" t="s">
        <v>231</v>
      </c>
      <c r="E19" s="79" t="s">
        <v>232</v>
      </c>
      <c r="F19" s="79">
        <v>1275436</v>
      </c>
      <c r="G19" s="99" t="s">
        <v>288</v>
      </c>
      <c r="H19" s="79">
        <v>14</v>
      </c>
      <c r="I19" s="80">
        <v>4560000</v>
      </c>
      <c r="J19" s="79" t="s">
        <v>280</v>
      </c>
      <c r="K19" s="79" t="s">
        <v>311</v>
      </c>
      <c r="L19" s="79">
        <v>301705845</v>
      </c>
      <c r="M19" s="79">
        <v>157953</v>
      </c>
      <c r="N19" s="79" t="s">
        <v>307</v>
      </c>
      <c r="O19" s="100">
        <v>63840000</v>
      </c>
    </row>
    <row r="20" spans="1:15" ht="47.25" customHeight="1" x14ac:dyDescent="0.25">
      <c r="A20" s="79">
        <v>15</v>
      </c>
      <c r="B20" s="79">
        <v>4299990</v>
      </c>
      <c r="C20" s="79" t="s">
        <v>302</v>
      </c>
      <c r="D20" s="186" t="s">
        <v>231</v>
      </c>
      <c r="E20" s="186" t="s">
        <v>232</v>
      </c>
      <c r="F20" s="186">
        <v>1275923</v>
      </c>
      <c r="G20" s="99" t="s">
        <v>288</v>
      </c>
      <c r="H20" s="79">
        <v>38</v>
      </c>
      <c r="I20" s="80">
        <v>2236000</v>
      </c>
      <c r="J20" s="186" t="s">
        <v>280</v>
      </c>
      <c r="K20" s="186" t="s">
        <v>312</v>
      </c>
      <c r="L20" s="186">
        <v>306538234</v>
      </c>
      <c r="M20" s="186">
        <v>158197</v>
      </c>
      <c r="N20" s="186" t="s">
        <v>313</v>
      </c>
      <c r="O20" s="100">
        <v>84968000</v>
      </c>
    </row>
    <row r="21" spans="1:15" ht="47.25" customHeight="1" x14ac:dyDescent="0.25">
      <c r="A21" s="79">
        <v>16</v>
      </c>
      <c r="B21" s="79">
        <v>4299990</v>
      </c>
      <c r="C21" s="79" t="s">
        <v>302</v>
      </c>
      <c r="D21" s="186"/>
      <c r="E21" s="186"/>
      <c r="F21" s="186"/>
      <c r="G21" s="99" t="s">
        <v>288</v>
      </c>
      <c r="H21" s="79">
        <v>16</v>
      </c>
      <c r="I21" s="80">
        <v>3010000</v>
      </c>
      <c r="J21" s="186"/>
      <c r="K21" s="186"/>
      <c r="L21" s="186"/>
      <c r="M21" s="186"/>
      <c r="N21" s="186"/>
      <c r="O21" s="100">
        <v>48160000</v>
      </c>
    </row>
    <row r="22" spans="1:15" ht="47.25" customHeight="1" x14ac:dyDescent="0.25">
      <c r="A22" s="79">
        <v>17</v>
      </c>
      <c r="B22" s="79">
        <v>4299990</v>
      </c>
      <c r="C22" s="79" t="s">
        <v>302</v>
      </c>
      <c r="D22" s="79" t="s">
        <v>231</v>
      </c>
      <c r="E22" s="79" t="s">
        <v>232</v>
      </c>
      <c r="F22" s="79">
        <v>1275431</v>
      </c>
      <c r="G22" s="99" t="s">
        <v>279</v>
      </c>
      <c r="H22" s="79">
        <v>1</v>
      </c>
      <c r="I22" s="80">
        <v>148800000</v>
      </c>
      <c r="J22" s="79" t="s">
        <v>280</v>
      </c>
      <c r="K22" s="79" t="s">
        <v>314</v>
      </c>
      <c r="L22" s="79">
        <v>200980461</v>
      </c>
      <c r="M22" s="79">
        <v>157945</v>
      </c>
      <c r="N22" s="79" t="s">
        <v>307</v>
      </c>
      <c r="O22" s="100">
        <v>148800000</v>
      </c>
    </row>
    <row r="23" spans="1:15" ht="72" x14ac:dyDescent="0.25">
      <c r="A23" s="79">
        <v>18</v>
      </c>
      <c r="B23" s="79">
        <v>4299990</v>
      </c>
      <c r="C23" s="79" t="s">
        <v>315</v>
      </c>
      <c r="D23" s="79" t="s">
        <v>231</v>
      </c>
      <c r="E23" s="79" t="s">
        <v>232</v>
      </c>
      <c r="F23" s="101" t="s">
        <v>316</v>
      </c>
      <c r="G23" s="99" t="s">
        <v>279</v>
      </c>
      <c r="H23" s="79">
        <v>2</v>
      </c>
      <c r="I23" s="80">
        <v>23757850</v>
      </c>
      <c r="J23" s="79" t="s">
        <v>280</v>
      </c>
      <c r="K23" s="79" t="s">
        <v>317</v>
      </c>
      <c r="L23" s="79">
        <v>304280228</v>
      </c>
      <c r="M23" s="101" t="s">
        <v>316</v>
      </c>
      <c r="N23" s="79" t="s">
        <v>318</v>
      </c>
      <c r="O23" s="100">
        <v>47515700</v>
      </c>
    </row>
    <row r="24" spans="1:15" ht="72" x14ac:dyDescent="0.25">
      <c r="A24" s="79">
        <v>19</v>
      </c>
      <c r="B24" s="79">
        <v>4299990</v>
      </c>
      <c r="C24" s="79" t="s">
        <v>319</v>
      </c>
      <c r="D24" s="79" t="s">
        <v>231</v>
      </c>
      <c r="E24" s="79" t="s">
        <v>232</v>
      </c>
      <c r="F24" s="101" t="s">
        <v>320</v>
      </c>
      <c r="G24" s="99" t="s">
        <v>288</v>
      </c>
      <c r="H24" s="79">
        <v>18</v>
      </c>
      <c r="I24" s="80">
        <v>12995000</v>
      </c>
      <c r="J24" s="79" t="s">
        <v>280</v>
      </c>
      <c r="K24" s="79" t="s">
        <v>317</v>
      </c>
      <c r="L24" s="79">
        <v>304280228</v>
      </c>
      <c r="M24" s="101" t="s">
        <v>320</v>
      </c>
      <c r="N24" s="79" t="s">
        <v>318</v>
      </c>
      <c r="O24" s="100">
        <v>233910000</v>
      </c>
    </row>
    <row r="25" spans="1:15" ht="47.25" customHeight="1" x14ac:dyDescent="0.25">
      <c r="A25" s="79">
        <v>20</v>
      </c>
      <c r="B25" s="79">
        <v>4299990</v>
      </c>
      <c r="C25" s="79" t="s">
        <v>321</v>
      </c>
      <c r="D25" s="79" t="s">
        <v>231</v>
      </c>
      <c r="E25" s="79" t="s">
        <v>232</v>
      </c>
      <c r="F25" s="79">
        <v>374609</v>
      </c>
      <c r="G25" s="99" t="s">
        <v>279</v>
      </c>
      <c r="H25" s="79">
        <v>3</v>
      </c>
      <c r="I25" s="80">
        <v>757000</v>
      </c>
      <c r="J25" s="79" t="s">
        <v>280</v>
      </c>
      <c r="K25" s="79" t="s">
        <v>322</v>
      </c>
      <c r="L25" s="79">
        <v>301102014</v>
      </c>
      <c r="M25" s="79">
        <v>1657228</v>
      </c>
      <c r="N25" s="79" t="s">
        <v>323</v>
      </c>
      <c r="O25" s="100">
        <v>2271000</v>
      </c>
    </row>
    <row r="26" spans="1:15" ht="47.25" customHeight="1" x14ac:dyDescent="0.25">
      <c r="A26" s="79">
        <v>21</v>
      </c>
      <c r="B26" s="79">
        <v>4299990</v>
      </c>
      <c r="C26" s="79" t="s">
        <v>324</v>
      </c>
      <c r="D26" s="79" t="s">
        <v>231</v>
      </c>
      <c r="E26" s="79" t="s">
        <v>232</v>
      </c>
      <c r="F26" s="101" t="s">
        <v>325</v>
      </c>
      <c r="G26" s="99" t="s">
        <v>279</v>
      </c>
      <c r="H26" s="79">
        <v>3</v>
      </c>
      <c r="I26" s="80">
        <v>5790250</v>
      </c>
      <c r="J26" s="79" t="s">
        <v>280</v>
      </c>
      <c r="K26" s="79" t="s">
        <v>317</v>
      </c>
      <c r="L26" s="79">
        <v>304280228</v>
      </c>
      <c r="M26" s="101" t="s">
        <v>325</v>
      </c>
      <c r="N26" s="79" t="s">
        <v>287</v>
      </c>
      <c r="O26" s="100">
        <v>17370750</v>
      </c>
    </row>
    <row r="27" spans="1:15" ht="47.25" customHeight="1" x14ac:dyDescent="0.25">
      <c r="A27" s="79">
        <v>22</v>
      </c>
      <c r="B27" s="79">
        <v>4299990</v>
      </c>
      <c r="C27" s="79" t="s">
        <v>326</v>
      </c>
      <c r="D27" s="79" t="s">
        <v>231</v>
      </c>
      <c r="E27" s="79" t="s">
        <v>232</v>
      </c>
      <c r="F27" s="101" t="s">
        <v>327</v>
      </c>
      <c r="G27" s="99" t="s">
        <v>279</v>
      </c>
      <c r="H27" s="79">
        <v>1</v>
      </c>
      <c r="I27" s="80">
        <v>12870000</v>
      </c>
      <c r="J27" s="79" t="s">
        <v>280</v>
      </c>
      <c r="K27" s="79" t="s">
        <v>328</v>
      </c>
      <c r="L27" s="79">
        <v>301414091</v>
      </c>
      <c r="M27" s="101" t="s">
        <v>327</v>
      </c>
      <c r="N27" s="79" t="s">
        <v>329</v>
      </c>
      <c r="O27" s="100">
        <v>12870000</v>
      </c>
    </row>
    <row r="28" spans="1:15" ht="47.25" customHeight="1" x14ac:dyDescent="0.25">
      <c r="A28" s="79">
        <v>23</v>
      </c>
      <c r="B28" s="79">
        <v>4299990</v>
      </c>
      <c r="C28" s="79" t="s">
        <v>330</v>
      </c>
      <c r="D28" s="79" t="s">
        <v>231</v>
      </c>
      <c r="E28" s="79" t="s">
        <v>232</v>
      </c>
      <c r="F28" s="101" t="s">
        <v>331</v>
      </c>
      <c r="G28" s="99" t="s">
        <v>288</v>
      </c>
      <c r="H28" s="79">
        <v>1</v>
      </c>
      <c r="I28" s="80">
        <v>1550000000</v>
      </c>
      <c r="J28" s="79" t="s">
        <v>280</v>
      </c>
      <c r="K28" s="79" t="s">
        <v>328</v>
      </c>
      <c r="L28" s="79">
        <v>301414091</v>
      </c>
      <c r="M28" s="101" t="s">
        <v>331</v>
      </c>
      <c r="N28" s="79" t="s">
        <v>332</v>
      </c>
      <c r="O28" s="100">
        <v>1550000000</v>
      </c>
    </row>
    <row r="29" spans="1:15" ht="47.25" customHeight="1" x14ac:dyDescent="0.25">
      <c r="A29" s="79">
        <v>24</v>
      </c>
      <c r="B29" s="79">
        <v>4299990</v>
      </c>
      <c r="C29" s="79" t="s">
        <v>333</v>
      </c>
      <c r="D29" s="79" t="s">
        <v>231</v>
      </c>
      <c r="E29" s="79" t="s">
        <v>232</v>
      </c>
      <c r="F29" s="101" t="s">
        <v>334</v>
      </c>
      <c r="G29" s="99" t="s">
        <v>279</v>
      </c>
      <c r="H29" s="79">
        <v>40</v>
      </c>
      <c r="I29" s="80">
        <v>81600.009999999995</v>
      </c>
      <c r="J29" s="79" t="s">
        <v>280</v>
      </c>
      <c r="K29" s="79" t="s">
        <v>335</v>
      </c>
      <c r="L29" s="79">
        <v>207194532</v>
      </c>
      <c r="M29" s="101" t="s">
        <v>336</v>
      </c>
      <c r="N29" s="79" t="s">
        <v>337</v>
      </c>
      <c r="O29" s="100">
        <v>3264000.4</v>
      </c>
    </row>
    <row r="30" spans="1:15" ht="47.25" customHeight="1" x14ac:dyDescent="0.25">
      <c r="A30" s="79">
        <v>25</v>
      </c>
      <c r="B30" s="79">
        <v>4299990</v>
      </c>
      <c r="C30" s="79" t="s">
        <v>338</v>
      </c>
      <c r="D30" s="79" t="s">
        <v>231</v>
      </c>
      <c r="E30" s="79" t="s">
        <v>232</v>
      </c>
      <c r="F30" s="101" t="s">
        <v>339</v>
      </c>
      <c r="G30" s="99" t="s">
        <v>288</v>
      </c>
      <c r="H30" s="79">
        <v>150</v>
      </c>
      <c r="I30" s="80">
        <v>61000</v>
      </c>
      <c r="J30" s="79" t="s">
        <v>280</v>
      </c>
      <c r="K30" s="79" t="s">
        <v>340</v>
      </c>
      <c r="L30" s="79">
        <v>306724201</v>
      </c>
      <c r="M30" s="101" t="s">
        <v>341</v>
      </c>
      <c r="N30" s="79" t="s">
        <v>342</v>
      </c>
      <c r="O30" s="100">
        <v>9150000</v>
      </c>
    </row>
    <row r="31" spans="1:15" ht="47.25" customHeight="1" x14ac:dyDescent="0.25">
      <c r="A31" s="79">
        <v>26</v>
      </c>
      <c r="B31" s="79">
        <v>4299990</v>
      </c>
      <c r="C31" s="79" t="s">
        <v>343</v>
      </c>
      <c r="D31" s="79" t="s">
        <v>231</v>
      </c>
      <c r="E31" s="79" t="s">
        <v>232</v>
      </c>
      <c r="F31" s="101" t="s">
        <v>344</v>
      </c>
      <c r="G31" s="99" t="s">
        <v>288</v>
      </c>
      <c r="H31" s="79">
        <v>100</v>
      </c>
      <c r="I31" s="80">
        <v>14450.01</v>
      </c>
      <c r="J31" s="79" t="s">
        <v>280</v>
      </c>
      <c r="K31" s="79" t="s">
        <v>335</v>
      </c>
      <c r="L31" s="79">
        <v>207194532</v>
      </c>
      <c r="M31" s="101" t="s">
        <v>345</v>
      </c>
      <c r="N31" s="79" t="s">
        <v>342</v>
      </c>
      <c r="O31" s="100">
        <v>1445001</v>
      </c>
    </row>
    <row r="32" spans="1:15" ht="47.25" customHeight="1" x14ac:dyDescent="0.25">
      <c r="A32" s="79">
        <v>27</v>
      </c>
      <c r="B32" s="79">
        <v>4299990</v>
      </c>
      <c r="C32" s="79" t="s">
        <v>346</v>
      </c>
      <c r="D32" s="79" t="s">
        <v>231</v>
      </c>
      <c r="E32" s="79" t="s">
        <v>232</v>
      </c>
      <c r="F32" s="101" t="s">
        <v>347</v>
      </c>
      <c r="G32" s="99" t="s">
        <v>288</v>
      </c>
      <c r="H32" s="79">
        <v>150</v>
      </c>
      <c r="I32" s="80">
        <v>51000.01</v>
      </c>
      <c r="J32" s="79" t="s">
        <v>280</v>
      </c>
      <c r="K32" s="79" t="s">
        <v>335</v>
      </c>
      <c r="L32" s="79">
        <v>207194532</v>
      </c>
      <c r="M32" s="101" t="s">
        <v>348</v>
      </c>
      <c r="N32" s="79" t="s">
        <v>342</v>
      </c>
      <c r="O32" s="100">
        <v>7650001.5</v>
      </c>
    </row>
    <row r="33" spans="1:15" ht="47.25" customHeight="1" x14ac:dyDescent="0.25">
      <c r="A33" s="79">
        <v>28</v>
      </c>
      <c r="B33" s="79">
        <v>4299990</v>
      </c>
      <c r="C33" s="79" t="s">
        <v>346</v>
      </c>
      <c r="D33" s="79" t="s">
        <v>231</v>
      </c>
      <c r="E33" s="79" t="s">
        <v>232</v>
      </c>
      <c r="F33" s="101" t="s">
        <v>349</v>
      </c>
      <c r="G33" s="99" t="s">
        <v>288</v>
      </c>
      <c r="H33" s="79">
        <v>150</v>
      </c>
      <c r="I33" s="80">
        <v>41990.01</v>
      </c>
      <c r="J33" s="79" t="s">
        <v>280</v>
      </c>
      <c r="K33" s="79" t="s">
        <v>335</v>
      </c>
      <c r="L33" s="79">
        <v>207194532</v>
      </c>
      <c r="M33" s="101" t="s">
        <v>350</v>
      </c>
      <c r="N33" s="79" t="s">
        <v>342</v>
      </c>
      <c r="O33" s="100">
        <v>6298501.5</v>
      </c>
    </row>
    <row r="34" spans="1:15" ht="47.25" customHeight="1" x14ac:dyDescent="0.25">
      <c r="A34" s="79">
        <v>29</v>
      </c>
      <c r="B34" s="79">
        <v>4299990</v>
      </c>
      <c r="C34" s="79" t="s">
        <v>333</v>
      </c>
      <c r="D34" s="79" t="s">
        <v>231</v>
      </c>
      <c r="E34" s="79" t="s">
        <v>232</v>
      </c>
      <c r="F34" s="101" t="s">
        <v>351</v>
      </c>
      <c r="G34" s="99" t="s">
        <v>288</v>
      </c>
      <c r="H34" s="79">
        <v>100</v>
      </c>
      <c r="I34" s="80">
        <v>77777</v>
      </c>
      <c r="J34" s="79" t="s">
        <v>280</v>
      </c>
      <c r="K34" s="79" t="s">
        <v>352</v>
      </c>
      <c r="L34" s="79">
        <v>306425676</v>
      </c>
      <c r="M34" s="101" t="s">
        <v>353</v>
      </c>
      <c r="N34" s="79" t="s">
        <v>342</v>
      </c>
      <c r="O34" s="100">
        <v>7777700</v>
      </c>
    </row>
    <row r="35" spans="1:15" ht="74.25" customHeight="1" x14ac:dyDescent="0.25">
      <c r="A35" s="79">
        <v>30</v>
      </c>
      <c r="B35" s="79">
        <v>4299990</v>
      </c>
      <c r="C35" s="79" t="s">
        <v>354</v>
      </c>
      <c r="D35" s="79" t="s">
        <v>231</v>
      </c>
      <c r="E35" s="79" t="s">
        <v>232</v>
      </c>
      <c r="F35" s="101" t="s">
        <v>355</v>
      </c>
      <c r="G35" s="99" t="s">
        <v>288</v>
      </c>
      <c r="H35" s="79">
        <v>50</v>
      </c>
      <c r="I35" s="80">
        <v>65960.009999999995</v>
      </c>
      <c r="J35" s="79" t="s">
        <v>280</v>
      </c>
      <c r="K35" s="79" t="s">
        <v>335</v>
      </c>
      <c r="L35" s="79">
        <v>207194532</v>
      </c>
      <c r="M35" s="101" t="s">
        <v>356</v>
      </c>
      <c r="N35" s="79" t="s">
        <v>342</v>
      </c>
      <c r="O35" s="100">
        <v>3298000.5</v>
      </c>
    </row>
    <row r="36" spans="1:15" ht="59.25" customHeight="1" x14ac:dyDescent="0.25">
      <c r="A36" s="79">
        <v>31</v>
      </c>
      <c r="B36" s="79">
        <v>4299990</v>
      </c>
      <c r="C36" s="79" t="s">
        <v>354</v>
      </c>
      <c r="D36" s="79" t="s">
        <v>231</v>
      </c>
      <c r="E36" s="79" t="s">
        <v>232</v>
      </c>
      <c r="F36" s="101" t="s">
        <v>357</v>
      </c>
      <c r="G36" s="99" t="s">
        <v>288</v>
      </c>
      <c r="H36" s="79">
        <v>50</v>
      </c>
      <c r="I36" s="80">
        <v>78880</v>
      </c>
      <c r="J36" s="79" t="s">
        <v>280</v>
      </c>
      <c r="K36" s="79" t="s">
        <v>352</v>
      </c>
      <c r="L36" s="79">
        <v>306425676</v>
      </c>
      <c r="M36" s="101" t="s">
        <v>358</v>
      </c>
      <c r="N36" s="79" t="s">
        <v>342</v>
      </c>
      <c r="O36" s="100">
        <v>3944000</v>
      </c>
    </row>
    <row r="37" spans="1:15" ht="63.75" customHeight="1" x14ac:dyDescent="0.25">
      <c r="A37" s="79">
        <v>32</v>
      </c>
      <c r="B37" s="79">
        <v>4299990</v>
      </c>
      <c r="C37" s="79" t="s">
        <v>354</v>
      </c>
      <c r="D37" s="79" t="s">
        <v>231</v>
      </c>
      <c r="E37" s="79" t="s">
        <v>232</v>
      </c>
      <c r="F37" s="101" t="s">
        <v>359</v>
      </c>
      <c r="G37" s="99" t="s">
        <v>288</v>
      </c>
      <c r="H37" s="79">
        <v>50</v>
      </c>
      <c r="I37" s="80">
        <v>65961</v>
      </c>
      <c r="J37" s="79" t="s">
        <v>280</v>
      </c>
      <c r="K37" s="79" t="s">
        <v>352</v>
      </c>
      <c r="L37" s="79">
        <v>306425676</v>
      </c>
      <c r="M37" s="101" t="s">
        <v>360</v>
      </c>
      <c r="N37" s="79" t="s">
        <v>361</v>
      </c>
      <c r="O37" s="100">
        <v>3298050</v>
      </c>
    </row>
    <row r="38" spans="1:15" ht="60.75" customHeight="1" x14ac:dyDescent="0.25">
      <c r="A38" s="79">
        <v>33</v>
      </c>
      <c r="B38" s="79">
        <v>4299990</v>
      </c>
      <c r="C38" s="79" t="s">
        <v>354</v>
      </c>
      <c r="D38" s="79" t="s">
        <v>231</v>
      </c>
      <c r="E38" s="79" t="s">
        <v>232</v>
      </c>
      <c r="F38" s="101" t="s">
        <v>362</v>
      </c>
      <c r="G38" s="99" t="s">
        <v>288</v>
      </c>
      <c r="H38" s="79">
        <v>150</v>
      </c>
      <c r="I38" s="80">
        <v>8890</v>
      </c>
      <c r="J38" s="79" t="s">
        <v>280</v>
      </c>
      <c r="K38" s="79" t="s">
        <v>352</v>
      </c>
      <c r="L38" s="79">
        <v>306425676</v>
      </c>
      <c r="M38" s="101" t="s">
        <v>363</v>
      </c>
      <c r="N38" s="79" t="s">
        <v>361</v>
      </c>
      <c r="O38" s="100">
        <v>1333500</v>
      </c>
    </row>
    <row r="39" spans="1:15" ht="63.75" customHeight="1" x14ac:dyDescent="0.25">
      <c r="A39" s="79">
        <v>34</v>
      </c>
      <c r="B39" s="79">
        <v>4299990</v>
      </c>
      <c r="C39" s="79" t="s">
        <v>354</v>
      </c>
      <c r="D39" s="79" t="s">
        <v>231</v>
      </c>
      <c r="E39" s="79" t="s">
        <v>232</v>
      </c>
      <c r="F39" s="101" t="s">
        <v>364</v>
      </c>
      <c r="G39" s="99" t="s">
        <v>288</v>
      </c>
      <c r="H39" s="79">
        <v>150</v>
      </c>
      <c r="I39" s="80">
        <v>13890</v>
      </c>
      <c r="J39" s="79" t="s">
        <v>280</v>
      </c>
      <c r="K39" s="79" t="s">
        <v>352</v>
      </c>
      <c r="L39" s="79">
        <v>306425676</v>
      </c>
      <c r="M39" s="101" t="s">
        <v>365</v>
      </c>
      <c r="N39" s="79" t="s">
        <v>361</v>
      </c>
      <c r="O39" s="100">
        <v>2083500</v>
      </c>
    </row>
    <row r="40" spans="1:15" ht="60.75" customHeight="1" x14ac:dyDescent="0.25">
      <c r="A40" s="79">
        <v>35</v>
      </c>
      <c r="B40" s="79">
        <v>4299990</v>
      </c>
      <c r="C40" s="79" t="s">
        <v>354</v>
      </c>
      <c r="D40" s="79" t="s">
        <v>231</v>
      </c>
      <c r="E40" s="79" t="s">
        <v>232</v>
      </c>
      <c r="F40" s="101" t="s">
        <v>366</v>
      </c>
      <c r="G40" s="99" t="s">
        <v>288</v>
      </c>
      <c r="H40" s="79">
        <v>100</v>
      </c>
      <c r="I40" s="80">
        <v>7890</v>
      </c>
      <c r="J40" s="79" t="s">
        <v>280</v>
      </c>
      <c r="K40" s="79" t="s">
        <v>352</v>
      </c>
      <c r="L40" s="79">
        <v>306425676</v>
      </c>
      <c r="M40" s="101" t="s">
        <v>367</v>
      </c>
      <c r="N40" s="79" t="s">
        <v>361</v>
      </c>
      <c r="O40" s="100">
        <v>789000</v>
      </c>
    </row>
    <row r="41" spans="1:15" ht="54" customHeight="1" x14ac:dyDescent="0.25">
      <c r="A41" s="79">
        <v>36</v>
      </c>
      <c r="B41" s="79">
        <v>4299990</v>
      </c>
      <c r="C41" s="79" t="s">
        <v>354</v>
      </c>
      <c r="D41" s="79" t="s">
        <v>231</v>
      </c>
      <c r="E41" s="79" t="s">
        <v>232</v>
      </c>
      <c r="F41" s="101" t="s">
        <v>368</v>
      </c>
      <c r="G41" s="99" t="s">
        <v>288</v>
      </c>
      <c r="H41" s="79">
        <v>100</v>
      </c>
      <c r="I41" s="80">
        <v>13900</v>
      </c>
      <c r="J41" s="79" t="s">
        <v>280</v>
      </c>
      <c r="K41" s="79" t="s">
        <v>352</v>
      </c>
      <c r="L41" s="79">
        <v>306425676</v>
      </c>
      <c r="M41" s="101" t="s">
        <v>369</v>
      </c>
      <c r="N41" s="79" t="s">
        <v>361</v>
      </c>
      <c r="O41" s="100">
        <v>1390000</v>
      </c>
    </row>
    <row r="42" spans="1:15" ht="47.25" customHeight="1" x14ac:dyDescent="0.25">
      <c r="A42" s="79">
        <v>37</v>
      </c>
      <c r="B42" s="79">
        <v>4299990</v>
      </c>
      <c r="C42" s="79" t="s">
        <v>370</v>
      </c>
      <c r="D42" s="79" t="s">
        <v>231</v>
      </c>
      <c r="E42" s="79" t="s">
        <v>232</v>
      </c>
      <c r="F42" s="101" t="s">
        <v>371</v>
      </c>
      <c r="G42" s="99" t="s">
        <v>288</v>
      </c>
      <c r="H42" s="79">
        <v>100</v>
      </c>
      <c r="I42" s="80">
        <v>13500</v>
      </c>
      <c r="J42" s="79" t="s">
        <v>280</v>
      </c>
      <c r="K42" s="79" t="s">
        <v>340</v>
      </c>
      <c r="L42" s="79">
        <v>306724201</v>
      </c>
      <c r="M42" s="101" t="s">
        <v>372</v>
      </c>
      <c r="N42" s="79" t="s">
        <v>373</v>
      </c>
      <c r="O42" s="100">
        <v>1350000</v>
      </c>
    </row>
    <row r="43" spans="1:15" ht="47.25" customHeight="1" x14ac:dyDescent="0.25">
      <c r="A43" s="79">
        <v>38</v>
      </c>
      <c r="B43" s="79">
        <v>4299990</v>
      </c>
      <c r="C43" s="79" t="s">
        <v>338</v>
      </c>
      <c r="D43" s="79" t="s">
        <v>231</v>
      </c>
      <c r="E43" s="79" t="s">
        <v>232</v>
      </c>
      <c r="F43" s="101" t="s">
        <v>374</v>
      </c>
      <c r="G43" s="99" t="s">
        <v>288</v>
      </c>
      <c r="H43" s="79">
        <v>100</v>
      </c>
      <c r="I43" s="80">
        <v>60000</v>
      </c>
      <c r="J43" s="79" t="s">
        <v>280</v>
      </c>
      <c r="K43" s="79" t="s">
        <v>340</v>
      </c>
      <c r="L43" s="79">
        <v>306724201</v>
      </c>
      <c r="M43" s="101" t="s">
        <v>375</v>
      </c>
      <c r="N43" s="79" t="s">
        <v>373</v>
      </c>
      <c r="O43" s="100">
        <v>6000000</v>
      </c>
    </row>
    <row r="44" spans="1:15" ht="47.25" customHeight="1" x14ac:dyDescent="0.25">
      <c r="A44" s="79">
        <v>39</v>
      </c>
      <c r="B44" s="79">
        <v>4299990</v>
      </c>
      <c r="C44" s="79" t="s">
        <v>376</v>
      </c>
      <c r="D44" s="79" t="s">
        <v>231</v>
      </c>
      <c r="E44" s="79" t="s">
        <v>232</v>
      </c>
      <c r="F44" s="101" t="s">
        <v>377</v>
      </c>
      <c r="G44" s="99" t="s">
        <v>288</v>
      </c>
      <c r="H44" s="79">
        <v>40</v>
      </c>
      <c r="I44" s="80">
        <v>133214</v>
      </c>
      <c r="J44" s="79" t="s">
        <v>280</v>
      </c>
      <c r="K44" s="79" t="s">
        <v>378</v>
      </c>
      <c r="L44" s="79">
        <v>3076612664</v>
      </c>
      <c r="M44" s="101" t="s">
        <v>379</v>
      </c>
      <c r="N44" s="79" t="s">
        <v>293</v>
      </c>
      <c r="O44" s="100">
        <v>5328560</v>
      </c>
    </row>
    <row r="45" spans="1:15" ht="47.25" customHeight="1" x14ac:dyDescent="0.25">
      <c r="A45" s="79">
        <v>40</v>
      </c>
      <c r="B45" s="79">
        <v>4299990</v>
      </c>
      <c r="C45" s="79" t="s">
        <v>376</v>
      </c>
      <c r="D45" s="79" t="s">
        <v>231</v>
      </c>
      <c r="E45" s="79" t="s">
        <v>232</v>
      </c>
      <c r="F45" s="79">
        <v>424402</v>
      </c>
      <c r="G45" s="99" t="s">
        <v>288</v>
      </c>
      <c r="H45" s="79">
        <v>100</v>
      </c>
      <c r="I45" s="80">
        <v>104000</v>
      </c>
      <c r="J45" s="79" t="s">
        <v>280</v>
      </c>
      <c r="K45" s="79" t="s">
        <v>378</v>
      </c>
      <c r="L45" s="79">
        <v>3076612664</v>
      </c>
      <c r="M45" s="79">
        <v>2041030</v>
      </c>
      <c r="N45" s="79" t="s">
        <v>380</v>
      </c>
      <c r="O45" s="100">
        <v>10400000</v>
      </c>
    </row>
    <row r="46" spans="1:15" ht="126" x14ac:dyDescent="0.25">
      <c r="A46" s="81">
        <v>41</v>
      </c>
      <c r="B46" s="81">
        <v>4299990</v>
      </c>
      <c r="C46" s="81" t="s">
        <v>381</v>
      </c>
      <c r="D46" s="81" t="s">
        <v>231</v>
      </c>
      <c r="E46" s="81" t="s">
        <v>382</v>
      </c>
      <c r="F46" s="81"/>
      <c r="G46" s="102" t="s">
        <v>288</v>
      </c>
      <c r="H46" s="81"/>
      <c r="I46" s="82">
        <v>4600000</v>
      </c>
      <c r="J46" s="81"/>
      <c r="K46" s="81" t="s">
        <v>383</v>
      </c>
      <c r="L46" s="81">
        <v>305219838</v>
      </c>
      <c r="M46" s="81" t="s">
        <v>384</v>
      </c>
      <c r="N46" s="81" t="s">
        <v>385</v>
      </c>
      <c r="O46" s="100">
        <v>5290000</v>
      </c>
    </row>
    <row r="47" spans="1:15" ht="45" customHeight="1" x14ac:dyDescent="0.25">
      <c r="A47" s="79"/>
      <c r="B47" s="79"/>
      <c r="C47" s="79"/>
      <c r="D47" s="79"/>
      <c r="E47" s="79"/>
      <c r="F47" s="103" t="s">
        <v>253</v>
      </c>
      <c r="G47" s="103"/>
      <c r="H47" s="103">
        <f>SUM(H6:H46)</f>
        <v>26638</v>
      </c>
      <c r="I47" s="104">
        <f>SUM(I6:I46)</f>
        <v>1880965266.05</v>
      </c>
      <c r="J47" s="79"/>
      <c r="K47" s="103"/>
      <c r="L47" s="103"/>
      <c r="M47" s="103"/>
      <c r="N47" s="103"/>
      <c r="O47" s="105">
        <f>SUM(O6:O46)</f>
        <v>4176094424.9000001</v>
      </c>
    </row>
    <row r="49" ht="54" customHeight="1" x14ac:dyDescent="0.25"/>
  </sheetData>
  <mergeCells count="22">
    <mergeCell ref="O4:O5"/>
    <mergeCell ref="D20:D21"/>
    <mergeCell ref="E20:E21"/>
    <mergeCell ref="F20:F21"/>
    <mergeCell ref="J20:J21"/>
    <mergeCell ref="K20:K21"/>
    <mergeCell ref="L20:L21"/>
    <mergeCell ref="M20:M21"/>
    <mergeCell ref="N20:N21"/>
    <mergeCell ref="I4:I5"/>
    <mergeCell ref="J4:J5"/>
    <mergeCell ref="K4:N4"/>
    <mergeCell ref="D1:N1"/>
    <mergeCell ref="D2:N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72"/>
  <sheetViews>
    <sheetView tabSelected="1" topLeftCell="A922" workbookViewId="0">
      <selection activeCell="O957" sqref="O957"/>
    </sheetView>
  </sheetViews>
  <sheetFormatPr defaultRowHeight="15" x14ac:dyDescent="0.25"/>
  <cols>
    <col min="1" max="1" width="1.7109375" style="106" customWidth="1"/>
    <col min="2" max="2" width="5" style="106" customWidth="1"/>
    <col min="3" max="3" width="10.140625" style="106" customWidth="1"/>
    <col min="4" max="5" width="8.85546875" style="106" customWidth="1"/>
    <col min="6" max="10" width="10.85546875" style="106" customWidth="1"/>
    <col min="11" max="11" width="11.7109375" style="106" customWidth="1"/>
    <col min="12" max="12" width="20.42578125" style="106" customWidth="1"/>
    <col min="13" max="14" width="10.85546875" style="106" customWidth="1"/>
    <col min="15" max="15" width="17.5703125" style="106" customWidth="1"/>
    <col min="16" max="256" width="8.85546875" style="106" customWidth="1"/>
    <col min="257" max="257" width="1.7109375" style="106" customWidth="1"/>
    <col min="258" max="258" width="5" style="106" customWidth="1"/>
    <col min="259" max="259" width="10.140625" style="106" customWidth="1"/>
    <col min="260" max="261" width="8.85546875" style="106" customWidth="1"/>
    <col min="262" max="266" width="10.85546875" style="106" customWidth="1"/>
    <col min="267" max="267" width="11.7109375" style="106" customWidth="1"/>
    <col min="268" max="268" width="20.42578125" style="106" customWidth="1"/>
    <col min="269" max="270" width="10.85546875" style="106" customWidth="1"/>
    <col min="271" max="271" width="17.5703125" style="106" customWidth="1"/>
    <col min="272" max="512" width="8.85546875" style="106" customWidth="1"/>
    <col min="513" max="513" width="1.7109375" style="106" customWidth="1"/>
    <col min="514" max="514" width="5" style="106" customWidth="1"/>
    <col min="515" max="515" width="10.140625" style="106" customWidth="1"/>
    <col min="516" max="517" width="8.85546875" style="106" customWidth="1"/>
    <col min="518" max="522" width="10.85546875" style="106" customWidth="1"/>
    <col min="523" max="523" width="11.7109375" style="106" customWidth="1"/>
    <col min="524" max="524" width="20.42578125" style="106" customWidth="1"/>
    <col min="525" max="526" width="10.85546875" style="106" customWidth="1"/>
    <col min="527" max="527" width="17.5703125" style="106" customWidth="1"/>
    <col min="528" max="768" width="8.85546875" style="106" customWidth="1"/>
    <col min="769" max="769" width="1.7109375" style="106" customWidth="1"/>
    <col min="770" max="770" width="5" style="106" customWidth="1"/>
    <col min="771" max="771" width="10.140625" style="106" customWidth="1"/>
    <col min="772" max="773" width="8.85546875" style="106" customWidth="1"/>
    <col min="774" max="778" width="10.85546875" style="106" customWidth="1"/>
    <col min="779" max="779" width="11.7109375" style="106" customWidth="1"/>
    <col min="780" max="780" width="20.42578125" style="106" customWidth="1"/>
    <col min="781" max="782" width="10.85546875" style="106" customWidth="1"/>
    <col min="783" max="783" width="17.5703125" style="106" customWidth="1"/>
    <col min="784" max="1024" width="8.85546875" style="106" customWidth="1"/>
    <col min="1025" max="1025" width="1.7109375" style="106" customWidth="1"/>
    <col min="1026" max="1026" width="5" style="106" customWidth="1"/>
    <col min="1027" max="1027" width="10.140625" style="106" customWidth="1"/>
    <col min="1028" max="1029" width="8.85546875" style="106" customWidth="1"/>
    <col min="1030" max="1034" width="10.85546875" style="106" customWidth="1"/>
    <col min="1035" max="1035" width="11.7109375" style="106" customWidth="1"/>
    <col min="1036" max="1036" width="20.42578125" style="106" customWidth="1"/>
    <col min="1037" max="1038" width="10.85546875" style="106" customWidth="1"/>
    <col min="1039" max="1039" width="17.5703125" style="106" customWidth="1"/>
    <col min="1040" max="1280" width="8.85546875" style="106" customWidth="1"/>
    <col min="1281" max="1281" width="1.7109375" style="106" customWidth="1"/>
    <col min="1282" max="1282" width="5" style="106" customWidth="1"/>
    <col min="1283" max="1283" width="10.140625" style="106" customWidth="1"/>
    <col min="1284" max="1285" width="8.85546875" style="106" customWidth="1"/>
    <col min="1286" max="1290" width="10.85546875" style="106" customWidth="1"/>
    <col min="1291" max="1291" width="11.7109375" style="106" customWidth="1"/>
    <col min="1292" max="1292" width="20.42578125" style="106" customWidth="1"/>
    <col min="1293" max="1294" width="10.85546875" style="106" customWidth="1"/>
    <col min="1295" max="1295" width="17.5703125" style="106" customWidth="1"/>
    <col min="1296" max="1536" width="8.85546875" style="106" customWidth="1"/>
    <col min="1537" max="1537" width="1.7109375" style="106" customWidth="1"/>
    <col min="1538" max="1538" width="5" style="106" customWidth="1"/>
    <col min="1539" max="1539" width="10.140625" style="106" customWidth="1"/>
    <col min="1540" max="1541" width="8.85546875" style="106" customWidth="1"/>
    <col min="1542" max="1546" width="10.85546875" style="106" customWidth="1"/>
    <col min="1547" max="1547" width="11.7109375" style="106" customWidth="1"/>
    <col min="1548" max="1548" width="20.42578125" style="106" customWidth="1"/>
    <col min="1549" max="1550" width="10.85546875" style="106" customWidth="1"/>
    <col min="1551" max="1551" width="17.5703125" style="106" customWidth="1"/>
    <col min="1552" max="1792" width="8.85546875" style="106" customWidth="1"/>
    <col min="1793" max="1793" width="1.7109375" style="106" customWidth="1"/>
    <col min="1794" max="1794" width="5" style="106" customWidth="1"/>
    <col min="1795" max="1795" width="10.140625" style="106" customWidth="1"/>
    <col min="1796" max="1797" width="8.85546875" style="106" customWidth="1"/>
    <col min="1798" max="1802" width="10.85546875" style="106" customWidth="1"/>
    <col min="1803" max="1803" width="11.7109375" style="106" customWidth="1"/>
    <col min="1804" max="1804" width="20.42578125" style="106" customWidth="1"/>
    <col min="1805" max="1806" width="10.85546875" style="106" customWidth="1"/>
    <col min="1807" max="1807" width="17.5703125" style="106" customWidth="1"/>
    <col min="1808" max="2048" width="8.85546875" style="106" customWidth="1"/>
    <col min="2049" max="2049" width="1.7109375" style="106" customWidth="1"/>
    <col min="2050" max="2050" width="5" style="106" customWidth="1"/>
    <col min="2051" max="2051" width="10.140625" style="106" customWidth="1"/>
    <col min="2052" max="2053" width="8.85546875" style="106" customWidth="1"/>
    <col min="2054" max="2058" width="10.85546875" style="106" customWidth="1"/>
    <col min="2059" max="2059" width="11.7109375" style="106" customWidth="1"/>
    <col min="2060" max="2060" width="20.42578125" style="106" customWidth="1"/>
    <col min="2061" max="2062" width="10.85546875" style="106" customWidth="1"/>
    <col min="2063" max="2063" width="17.5703125" style="106" customWidth="1"/>
    <col min="2064" max="2304" width="8.85546875" style="106" customWidth="1"/>
    <col min="2305" max="2305" width="1.7109375" style="106" customWidth="1"/>
    <col min="2306" max="2306" width="5" style="106" customWidth="1"/>
    <col min="2307" max="2307" width="10.140625" style="106" customWidth="1"/>
    <col min="2308" max="2309" width="8.85546875" style="106" customWidth="1"/>
    <col min="2310" max="2314" width="10.85546875" style="106" customWidth="1"/>
    <col min="2315" max="2315" width="11.7109375" style="106" customWidth="1"/>
    <col min="2316" max="2316" width="20.42578125" style="106" customWidth="1"/>
    <col min="2317" max="2318" width="10.85546875" style="106" customWidth="1"/>
    <col min="2319" max="2319" width="17.5703125" style="106" customWidth="1"/>
    <col min="2320" max="2560" width="8.85546875" style="106" customWidth="1"/>
    <col min="2561" max="2561" width="1.7109375" style="106" customWidth="1"/>
    <col min="2562" max="2562" width="5" style="106" customWidth="1"/>
    <col min="2563" max="2563" width="10.140625" style="106" customWidth="1"/>
    <col min="2564" max="2565" width="8.85546875" style="106" customWidth="1"/>
    <col min="2566" max="2570" width="10.85546875" style="106" customWidth="1"/>
    <col min="2571" max="2571" width="11.7109375" style="106" customWidth="1"/>
    <col min="2572" max="2572" width="20.42578125" style="106" customWidth="1"/>
    <col min="2573" max="2574" width="10.85546875" style="106" customWidth="1"/>
    <col min="2575" max="2575" width="17.5703125" style="106" customWidth="1"/>
    <col min="2576" max="2816" width="8.85546875" style="106" customWidth="1"/>
    <col min="2817" max="2817" width="1.7109375" style="106" customWidth="1"/>
    <col min="2818" max="2818" width="5" style="106" customWidth="1"/>
    <col min="2819" max="2819" width="10.140625" style="106" customWidth="1"/>
    <col min="2820" max="2821" width="8.85546875" style="106" customWidth="1"/>
    <col min="2822" max="2826" width="10.85546875" style="106" customWidth="1"/>
    <col min="2827" max="2827" width="11.7109375" style="106" customWidth="1"/>
    <col min="2828" max="2828" width="20.42578125" style="106" customWidth="1"/>
    <col min="2829" max="2830" width="10.85546875" style="106" customWidth="1"/>
    <col min="2831" max="2831" width="17.5703125" style="106" customWidth="1"/>
    <col min="2832" max="3072" width="8.85546875" style="106" customWidth="1"/>
    <col min="3073" max="3073" width="1.7109375" style="106" customWidth="1"/>
    <col min="3074" max="3074" width="5" style="106" customWidth="1"/>
    <col min="3075" max="3075" width="10.140625" style="106" customWidth="1"/>
    <col min="3076" max="3077" width="8.85546875" style="106" customWidth="1"/>
    <col min="3078" max="3082" width="10.85546875" style="106" customWidth="1"/>
    <col min="3083" max="3083" width="11.7109375" style="106" customWidth="1"/>
    <col min="3084" max="3084" width="20.42578125" style="106" customWidth="1"/>
    <col min="3085" max="3086" width="10.85546875" style="106" customWidth="1"/>
    <col min="3087" max="3087" width="17.5703125" style="106" customWidth="1"/>
    <col min="3088" max="3328" width="8.85546875" style="106" customWidth="1"/>
    <col min="3329" max="3329" width="1.7109375" style="106" customWidth="1"/>
    <col min="3330" max="3330" width="5" style="106" customWidth="1"/>
    <col min="3331" max="3331" width="10.140625" style="106" customWidth="1"/>
    <col min="3332" max="3333" width="8.85546875" style="106" customWidth="1"/>
    <col min="3334" max="3338" width="10.85546875" style="106" customWidth="1"/>
    <col min="3339" max="3339" width="11.7109375" style="106" customWidth="1"/>
    <col min="3340" max="3340" width="20.42578125" style="106" customWidth="1"/>
    <col min="3341" max="3342" width="10.85546875" style="106" customWidth="1"/>
    <col min="3343" max="3343" width="17.5703125" style="106" customWidth="1"/>
    <col min="3344" max="3584" width="8.85546875" style="106" customWidth="1"/>
    <col min="3585" max="3585" width="1.7109375" style="106" customWidth="1"/>
    <col min="3586" max="3586" width="5" style="106" customWidth="1"/>
    <col min="3587" max="3587" width="10.140625" style="106" customWidth="1"/>
    <col min="3588" max="3589" width="8.85546875" style="106" customWidth="1"/>
    <col min="3590" max="3594" width="10.85546875" style="106" customWidth="1"/>
    <col min="3595" max="3595" width="11.7109375" style="106" customWidth="1"/>
    <col min="3596" max="3596" width="20.42578125" style="106" customWidth="1"/>
    <col min="3597" max="3598" width="10.85546875" style="106" customWidth="1"/>
    <col min="3599" max="3599" width="17.5703125" style="106" customWidth="1"/>
    <col min="3600" max="3840" width="8.85546875" style="106" customWidth="1"/>
    <col min="3841" max="3841" width="1.7109375" style="106" customWidth="1"/>
    <col min="3842" max="3842" width="5" style="106" customWidth="1"/>
    <col min="3843" max="3843" width="10.140625" style="106" customWidth="1"/>
    <col min="3844" max="3845" width="8.85546875" style="106" customWidth="1"/>
    <col min="3846" max="3850" width="10.85546875" style="106" customWidth="1"/>
    <col min="3851" max="3851" width="11.7109375" style="106" customWidth="1"/>
    <col min="3852" max="3852" width="20.42578125" style="106" customWidth="1"/>
    <col min="3853" max="3854" width="10.85546875" style="106" customWidth="1"/>
    <col min="3855" max="3855" width="17.5703125" style="106" customWidth="1"/>
    <col min="3856" max="4096" width="8.85546875" style="106" customWidth="1"/>
    <col min="4097" max="4097" width="1.7109375" style="106" customWidth="1"/>
    <col min="4098" max="4098" width="5" style="106" customWidth="1"/>
    <col min="4099" max="4099" width="10.140625" style="106" customWidth="1"/>
    <col min="4100" max="4101" width="8.85546875" style="106" customWidth="1"/>
    <col min="4102" max="4106" width="10.85546875" style="106" customWidth="1"/>
    <col min="4107" max="4107" width="11.7109375" style="106" customWidth="1"/>
    <col min="4108" max="4108" width="20.42578125" style="106" customWidth="1"/>
    <col min="4109" max="4110" width="10.85546875" style="106" customWidth="1"/>
    <col min="4111" max="4111" width="17.5703125" style="106" customWidth="1"/>
    <col min="4112" max="4352" width="8.85546875" style="106" customWidth="1"/>
    <col min="4353" max="4353" width="1.7109375" style="106" customWidth="1"/>
    <col min="4354" max="4354" width="5" style="106" customWidth="1"/>
    <col min="4355" max="4355" width="10.140625" style="106" customWidth="1"/>
    <col min="4356" max="4357" width="8.85546875" style="106" customWidth="1"/>
    <col min="4358" max="4362" width="10.85546875" style="106" customWidth="1"/>
    <col min="4363" max="4363" width="11.7109375" style="106" customWidth="1"/>
    <col min="4364" max="4364" width="20.42578125" style="106" customWidth="1"/>
    <col min="4365" max="4366" width="10.85546875" style="106" customWidth="1"/>
    <col min="4367" max="4367" width="17.5703125" style="106" customWidth="1"/>
    <col min="4368" max="4608" width="8.85546875" style="106" customWidth="1"/>
    <col min="4609" max="4609" width="1.7109375" style="106" customWidth="1"/>
    <col min="4610" max="4610" width="5" style="106" customWidth="1"/>
    <col min="4611" max="4611" width="10.140625" style="106" customWidth="1"/>
    <col min="4612" max="4613" width="8.85546875" style="106" customWidth="1"/>
    <col min="4614" max="4618" width="10.85546875" style="106" customWidth="1"/>
    <col min="4619" max="4619" width="11.7109375" style="106" customWidth="1"/>
    <col min="4620" max="4620" width="20.42578125" style="106" customWidth="1"/>
    <col min="4621" max="4622" width="10.85546875" style="106" customWidth="1"/>
    <col min="4623" max="4623" width="17.5703125" style="106" customWidth="1"/>
    <col min="4624" max="4864" width="8.85546875" style="106" customWidth="1"/>
    <col min="4865" max="4865" width="1.7109375" style="106" customWidth="1"/>
    <col min="4866" max="4866" width="5" style="106" customWidth="1"/>
    <col min="4867" max="4867" width="10.140625" style="106" customWidth="1"/>
    <col min="4868" max="4869" width="8.85546875" style="106" customWidth="1"/>
    <col min="4870" max="4874" width="10.85546875" style="106" customWidth="1"/>
    <col min="4875" max="4875" width="11.7109375" style="106" customWidth="1"/>
    <col min="4876" max="4876" width="20.42578125" style="106" customWidth="1"/>
    <col min="4877" max="4878" width="10.85546875" style="106" customWidth="1"/>
    <col min="4879" max="4879" width="17.5703125" style="106" customWidth="1"/>
    <col min="4880" max="5120" width="8.85546875" style="106" customWidth="1"/>
    <col min="5121" max="5121" width="1.7109375" style="106" customWidth="1"/>
    <col min="5122" max="5122" width="5" style="106" customWidth="1"/>
    <col min="5123" max="5123" width="10.140625" style="106" customWidth="1"/>
    <col min="5124" max="5125" width="8.85546875" style="106" customWidth="1"/>
    <col min="5126" max="5130" width="10.85546875" style="106" customWidth="1"/>
    <col min="5131" max="5131" width="11.7109375" style="106" customWidth="1"/>
    <col min="5132" max="5132" width="20.42578125" style="106" customWidth="1"/>
    <col min="5133" max="5134" width="10.85546875" style="106" customWidth="1"/>
    <col min="5135" max="5135" width="17.5703125" style="106" customWidth="1"/>
    <col min="5136" max="5376" width="8.85546875" style="106" customWidth="1"/>
    <col min="5377" max="5377" width="1.7109375" style="106" customWidth="1"/>
    <col min="5378" max="5378" width="5" style="106" customWidth="1"/>
    <col min="5379" max="5379" width="10.140625" style="106" customWidth="1"/>
    <col min="5380" max="5381" width="8.85546875" style="106" customWidth="1"/>
    <col min="5382" max="5386" width="10.85546875" style="106" customWidth="1"/>
    <col min="5387" max="5387" width="11.7109375" style="106" customWidth="1"/>
    <col min="5388" max="5388" width="20.42578125" style="106" customWidth="1"/>
    <col min="5389" max="5390" width="10.85546875" style="106" customWidth="1"/>
    <col min="5391" max="5391" width="17.5703125" style="106" customWidth="1"/>
    <col min="5392" max="5632" width="8.85546875" style="106" customWidth="1"/>
    <col min="5633" max="5633" width="1.7109375" style="106" customWidth="1"/>
    <col min="5634" max="5634" width="5" style="106" customWidth="1"/>
    <col min="5635" max="5635" width="10.140625" style="106" customWidth="1"/>
    <col min="5636" max="5637" width="8.85546875" style="106" customWidth="1"/>
    <col min="5638" max="5642" width="10.85546875" style="106" customWidth="1"/>
    <col min="5643" max="5643" width="11.7109375" style="106" customWidth="1"/>
    <col min="5644" max="5644" width="20.42578125" style="106" customWidth="1"/>
    <col min="5645" max="5646" width="10.85546875" style="106" customWidth="1"/>
    <col min="5647" max="5647" width="17.5703125" style="106" customWidth="1"/>
    <col min="5648" max="5888" width="8.85546875" style="106" customWidth="1"/>
    <col min="5889" max="5889" width="1.7109375" style="106" customWidth="1"/>
    <col min="5890" max="5890" width="5" style="106" customWidth="1"/>
    <col min="5891" max="5891" width="10.140625" style="106" customWidth="1"/>
    <col min="5892" max="5893" width="8.85546875" style="106" customWidth="1"/>
    <col min="5894" max="5898" width="10.85546875" style="106" customWidth="1"/>
    <col min="5899" max="5899" width="11.7109375" style="106" customWidth="1"/>
    <col min="5900" max="5900" width="20.42578125" style="106" customWidth="1"/>
    <col min="5901" max="5902" width="10.85546875" style="106" customWidth="1"/>
    <col min="5903" max="5903" width="17.5703125" style="106" customWidth="1"/>
    <col min="5904" max="6144" width="8.85546875" style="106" customWidth="1"/>
    <col min="6145" max="6145" width="1.7109375" style="106" customWidth="1"/>
    <col min="6146" max="6146" width="5" style="106" customWidth="1"/>
    <col min="6147" max="6147" width="10.140625" style="106" customWidth="1"/>
    <col min="6148" max="6149" width="8.85546875" style="106" customWidth="1"/>
    <col min="6150" max="6154" width="10.85546875" style="106" customWidth="1"/>
    <col min="6155" max="6155" width="11.7109375" style="106" customWidth="1"/>
    <col min="6156" max="6156" width="20.42578125" style="106" customWidth="1"/>
    <col min="6157" max="6158" width="10.85546875" style="106" customWidth="1"/>
    <col min="6159" max="6159" width="17.5703125" style="106" customWidth="1"/>
    <col min="6160" max="6400" width="8.85546875" style="106" customWidth="1"/>
    <col min="6401" max="6401" width="1.7109375" style="106" customWidth="1"/>
    <col min="6402" max="6402" width="5" style="106" customWidth="1"/>
    <col min="6403" max="6403" width="10.140625" style="106" customWidth="1"/>
    <col min="6404" max="6405" width="8.85546875" style="106" customWidth="1"/>
    <col min="6406" max="6410" width="10.85546875" style="106" customWidth="1"/>
    <col min="6411" max="6411" width="11.7109375" style="106" customWidth="1"/>
    <col min="6412" max="6412" width="20.42578125" style="106" customWidth="1"/>
    <col min="6413" max="6414" width="10.85546875" style="106" customWidth="1"/>
    <col min="6415" max="6415" width="17.5703125" style="106" customWidth="1"/>
    <col min="6416" max="6656" width="8.85546875" style="106" customWidth="1"/>
    <col min="6657" max="6657" width="1.7109375" style="106" customWidth="1"/>
    <col min="6658" max="6658" width="5" style="106" customWidth="1"/>
    <col min="6659" max="6659" width="10.140625" style="106" customWidth="1"/>
    <col min="6660" max="6661" width="8.85546875" style="106" customWidth="1"/>
    <col min="6662" max="6666" width="10.85546875" style="106" customWidth="1"/>
    <col min="6667" max="6667" width="11.7109375" style="106" customWidth="1"/>
    <col min="6668" max="6668" width="20.42578125" style="106" customWidth="1"/>
    <col min="6669" max="6670" width="10.85546875" style="106" customWidth="1"/>
    <col min="6671" max="6671" width="17.5703125" style="106" customWidth="1"/>
    <col min="6672" max="6912" width="8.85546875" style="106" customWidth="1"/>
    <col min="6913" max="6913" width="1.7109375" style="106" customWidth="1"/>
    <col min="6914" max="6914" width="5" style="106" customWidth="1"/>
    <col min="6915" max="6915" width="10.140625" style="106" customWidth="1"/>
    <col min="6916" max="6917" width="8.85546875" style="106" customWidth="1"/>
    <col min="6918" max="6922" width="10.85546875" style="106" customWidth="1"/>
    <col min="6923" max="6923" width="11.7109375" style="106" customWidth="1"/>
    <col min="6924" max="6924" width="20.42578125" style="106" customWidth="1"/>
    <col min="6925" max="6926" width="10.85546875" style="106" customWidth="1"/>
    <col min="6927" max="6927" width="17.5703125" style="106" customWidth="1"/>
    <col min="6928" max="7168" width="8.85546875" style="106" customWidth="1"/>
    <col min="7169" max="7169" width="1.7109375" style="106" customWidth="1"/>
    <col min="7170" max="7170" width="5" style="106" customWidth="1"/>
    <col min="7171" max="7171" width="10.140625" style="106" customWidth="1"/>
    <col min="7172" max="7173" width="8.85546875" style="106" customWidth="1"/>
    <col min="7174" max="7178" width="10.85546875" style="106" customWidth="1"/>
    <col min="7179" max="7179" width="11.7109375" style="106" customWidth="1"/>
    <col min="7180" max="7180" width="20.42578125" style="106" customWidth="1"/>
    <col min="7181" max="7182" width="10.85546875" style="106" customWidth="1"/>
    <col min="7183" max="7183" width="17.5703125" style="106" customWidth="1"/>
    <col min="7184" max="7424" width="8.85546875" style="106" customWidth="1"/>
    <col min="7425" max="7425" width="1.7109375" style="106" customWidth="1"/>
    <col min="7426" max="7426" width="5" style="106" customWidth="1"/>
    <col min="7427" max="7427" width="10.140625" style="106" customWidth="1"/>
    <col min="7428" max="7429" width="8.85546875" style="106" customWidth="1"/>
    <col min="7430" max="7434" width="10.85546875" style="106" customWidth="1"/>
    <col min="7435" max="7435" width="11.7109375" style="106" customWidth="1"/>
    <col min="7436" max="7436" width="20.42578125" style="106" customWidth="1"/>
    <col min="7437" max="7438" width="10.85546875" style="106" customWidth="1"/>
    <col min="7439" max="7439" width="17.5703125" style="106" customWidth="1"/>
    <col min="7440" max="7680" width="8.85546875" style="106" customWidth="1"/>
    <col min="7681" max="7681" width="1.7109375" style="106" customWidth="1"/>
    <col min="7682" max="7682" width="5" style="106" customWidth="1"/>
    <col min="7683" max="7683" width="10.140625" style="106" customWidth="1"/>
    <col min="7684" max="7685" width="8.85546875" style="106" customWidth="1"/>
    <col min="7686" max="7690" width="10.85546875" style="106" customWidth="1"/>
    <col min="7691" max="7691" width="11.7109375" style="106" customWidth="1"/>
    <col min="7692" max="7692" width="20.42578125" style="106" customWidth="1"/>
    <col min="7693" max="7694" width="10.85546875" style="106" customWidth="1"/>
    <col min="7695" max="7695" width="17.5703125" style="106" customWidth="1"/>
    <col min="7696" max="7936" width="8.85546875" style="106" customWidth="1"/>
    <col min="7937" max="7937" width="1.7109375" style="106" customWidth="1"/>
    <col min="7938" max="7938" width="5" style="106" customWidth="1"/>
    <col min="7939" max="7939" width="10.140625" style="106" customWidth="1"/>
    <col min="7940" max="7941" width="8.85546875" style="106" customWidth="1"/>
    <col min="7942" max="7946" width="10.85546875" style="106" customWidth="1"/>
    <col min="7947" max="7947" width="11.7109375" style="106" customWidth="1"/>
    <col min="7948" max="7948" width="20.42578125" style="106" customWidth="1"/>
    <col min="7949" max="7950" width="10.85546875" style="106" customWidth="1"/>
    <col min="7951" max="7951" width="17.5703125" style="106" customWidth="1"/>
    <col min="7952" max="8192" width="8.85546875" style="106" customWidth="1"/>
    <col min="8193" max="8193" width="1.7109375" style="106" customWidth="1"/>
    <col min="8194" max="8194" width="5" style="106" customWidth="1"/>
    <col min="8195" max="8195" width="10.140625" style="106" customWidth="1"/>
    <col min="8196" max="8197" width="8.85546875" style="106" customWidth="1"/>
    <col min="8198" max="8202" width="10.85546875" style="106" customWidth="1"/>
    <col min="8203" max="8203" width="11.7109375" style="106" customWidth="1"/>
    <col min="8204" max="8204" width="20.42578125" style="106" customWidth="1"/>
    <col min="8205" max="8206" width="10.85546875" style="106" customWidth="1"/>
    <col min="8207" max="8207" width="17.5703125" style="106" customWidth="1"/>
    <col min="8208" max="8448" width="8.85546875" style="106" customWidth="1"/>
    <col min="8449" max="8449" width="1.7109375" style="106" customWidth="1"/>
    <col min="8450" max="8450" width="5" style="106" customWidth="1"/>
    <col min="8451" max="8451" width="10.140625" style="106" customWidth="1"/>
    <col min="8452" max="8453" width="8.85546875" style="106" customWidth="1"/>
    <col min="8454" max="8458" width="10.85546875" style="106" customWidth="1"/>
    <col min="8459" max="8459" width="11.7109375" style="106" customWidth="1"/>
    <col min="8460" max="8460" width="20.42578125" style="106" customWidth="1"/>
    <col min="8461" max="8462" width="10.85546875" style="106" customWidth="1"/>
    <col min="8463" max="8463" width="17.5703125" style="106" customWidth="1"/>
    <col min="8464" max="8704" width="8.85546875" style="106" customWidth="1"/>
    <col min="8705" max="8705" width="1.7109375" style="106" customWidth="1"/>
    <col min="8706" max="8706" width="5" style="106" customWidth="1"/>
    <col min="8707" max="8707" width="10.140625" style="106" customWidth="1"/>
    <col min="8708" max="8709" width="8.85546875" style="106" customWidth="1"/>
    <col min="8710" max="8714" width="10.85546875" style="106" customWidth="1"/>
    <col min="8715" max="8715" width="11.7109375" style="106" customWidth="1"/>
    <col min="8716" max="8716" width="20.42578125" style="106" customWidth="1"/>
    <col min="8717" max="8718" width="10.85546875" style="106" customWidth="1"/>
    <col min="8719" max="8719" width="17.5703125" style="106" customWidth="1"/>
    <col min="8720" max="8960" width="8.85546875" style="106" customWidth="1"/>
    <col min="8961" max="8961" width="1.7109375" style="106" customWidth="1"/>
    <col min="8962" max="8962" width="5" style="106" customWidth="1"/>
    <col min="8963" max="8963" width="10.140625" style="106" customWidth="1"/>
    <col min="8964" max="8965" width="8.85546875" style="106" customWidth="1"/>
    <col min="8966" max="8970" width="10.85546875" style="106" customWidth="1"/>
    <col min="8971" max="8971" width="11.7109375" style="106" customWidth="1"/>
    <col min="8972" max="8972" width="20.42578125" style="106" customWidth="1"/>
    <col min="8973" max="8974" width="10.85546875" style="106" customWidth="1"/>
    <col min="8975" max="8975" width="17.5703125" style="106" customWidth="1"/>
    <col min="8976" max="9216" width="8.85546875" style="106" customWidth="1"/>
    <col min="9217" max="9217" width="1.7109375" style="106" customWidth="1"/>
    <col min="9218" max="9218" width="5" style="106" customWidth="1"/>
    <col min="9219" max="9219" width="10.140625" style="106" customWidth="1"/>
    <col min="9220" max="9221" width="8.85546875" style="106" customWidth="1"/>
    <col min="9222" max="9226" width="10.85546875" style="106" customWidth="1"/>
    <col min="9227" max="9227" width="11.7109375" style="106" customWidth="1"/>
    <col min="9228" max="9228" width="20.42578125" style="106" customWidth="1"/>
    <col min="9229" max="9230" width="10.85546875" style="106" customWidth="1"/>
    <col min="9231" max="9231" width="17.5703125" style="106" customWidth="1"/>
    <col min="9232" max="9472" width="8.85546875" style="106" customWidth="1"/>
    <col min="9473" max="9473" width="1.7109375" style="106" customWidth="1"/>
    <col min="9474" max="9474" width="5" style="106" customWidth="1"/>
    <col min="9475" max="9475" width="10.140625" style="106" customWidth="1"/>
    <col min="9476" max="9477" width="8.85546875" style="106" customWidth="1"/>
    <col min="9478" max="9482" width="10.85546875" style="106" customWidth="1"/>
    <col min="9483" max="9483" width="11.7109375" style="106" customWidth="1"/>
    <col min="9484" max="9484" width="20.42578125" style="106" customWidth="1"/>
    <col min="9485" max="9486" width="10.85546875" style="106" customWidth="1"/>
    <col min="9487" max="9487" width="17.5703125" style="106" customWidth="1"/>
    <col min="9488" max="9728" width="8.85546875" style="106" customWidth="1"/>
    <col min="9729" max="9729" width="1.7109375" style="106" customWidth="1"/>
    <col min="9730" max="9730" width="5" style="106" customWidth="1"/>
    <col min="9731" max="9731" width="10.140625" style="106" customWidth="1"/>
    <col min="9732" max="9733" width="8.85546875" style="106" customWidth="1"/>
    <col min="9734" max="9738" width="10.85546875" style="106" customWidth="1"/>
    <col min="9739" max="9739" width="11.7109375" style="106" customWidth="1"/>
    <col min="9740" max="9740" width="20.42578125" style="106" customWidth="1"/>
    <col min="9741" max="9742" width="10.85546875" style="106" customWidth="1"/>
    <col min="9743" max="9743" width="17.5703125" style="106" customWidth="1"/>
    <col min="9744" max="9984" width="8.85546875" style="106" customWidth="1"/>
    <col min="9985" max="9985" width="1.7109375" style="106" customWidth="1"/>
    <col min="9986" max="9986" width="5" style="106" customWidth="1"/>
    <col min="9987" max="9987" width="10.140625" style="106" customWidth="1"/>
    <col min="9988" max="9989" width="8.85546875" style="106" customWidth="1"/>
    <col min="9990" max="9994" width="10.85546875" style="106" customWidth="1"/>
    <col min="9995" max="9995" width="11.7109375" style="106" customWidth="1"/>
    <col min="9996" max="9996" width="20.42578125" style="106" customWidth="1"/>
    <col min="9997" max="9998" width="10.85546875" style="106" customWidth="1"/>
    <col min="9999" max="9999" width="17.5703125" style="106" customWidth="1"/>
    <col min="10000" max="10240" width="8.85546875" style="106" customWidth="1"/>
    <col min="10241" max="10241" width="1.7109375" style="106" customWidth="1"/>
    <col min="10242" max="10242" width="5" style="106" customWidth="1"/>
    <col min="10243" max="10243" width="10.140625" style="106" customWidth="1"/>
    <col min="10244" max="10245" width="8.85546875" style="106" customWidth="1"/>
    <col min="10246" max="10250" width="10.85546875" style="106" customWidth="1"/>
    <col min="10251" max="10251" width="11.7109375" style="106" customWidth="1"/>
    <col min="10252" max="10252" width="20.42578125" style="106" customWidth="1"/>
    <col min="10253" max="10254" width="10.85546875" style="106" customWidth="1"/>
    <col min="10255" max="10255" width="17.5703125" style="106" customWidth="1"/>
    <col min="10256" max="10496" width="8.85546875" style="106" customWidth="1"/>
    <col min="10497" max="10497" width="1.7109375" style="106" customWidth="1"/>
    <col min="10498" max="10498" width="5" style="106" customWidth="1"/>
    <col min="10499" max="10499" width="10.140625" style="106" customWidth="1"/>
    <col min="10500" max="10501" width="8.85546875" style="106" customWidth="1"/>
    <col min="10502" max="10506" width="10.85546875" style="106" customWidth="1"/>
    <col min="10507" max="10507" width="11.7109375" style="106" customWidth="1"/>
    <col min="10508" max="10508" width="20.42578125" style="106" customWidth="1"/>
    <col min="10509" max="10510" width="10.85546875" style="106" customWidth="1"/>
    <col min="10511" max="10511" width="17.5703125" style="106" customWidth="1"/>
    <col min="10512" max="10752" width="8.85546875" style="106" customWidth="1"/>
    <col min="10753" max="10753" width="1.7109375" style="106" customWidth="1"/>
    <col min="10754" max="10754" width="5" style="106" customWidth="1"/>
    <col min="10755" max="10755" width="10.140625" style="106" customWidth="1"/>
    <col min="10756" max="10757" width="8.85546875" style="106" customWidth="1"/>
    <col min="10758" max="10762" width="10.85546875" style="106" customWidth="1"/>
    <col min="10763" max="10763" width="11.7109375" style="106" customWidth="1"/>
    <col min="10764" max="10764" width="20.42578125" style="106" customWidth="1"/>
    <col min="10765" max="10766" width="10.85546875" style="106" customWidth="1"/>
    <col min="10767" max="10767" width="17.5703125" style="106" customWidth="1"/>
    <col min="10768" max="11008" width="8.85546875" style="106" customWidth="1"/>
    <col min="11009" max="11009" width="1.7109375" style="106" customWidth="1"/>
    <col min="11010" max="11010" width="5" style="106" customWidth="1"/>
    <col min="11011" max="11011" width="10.140625" style="106" customWidth="1"/>
    <col min="11012" max="11013" width="8.85546875" style="106" customWidth="1"/>
    <col min="11014" max="11018" width="10.85546875" style="106" customWidth="1"/>
    <col min="11019" max="11019" width="11.7109375" style="106" customWidth="1"/>
    <col min="11020" max="11020" width="20.42578125" style="106" customWidth="1"/>
    <col min="11021" max="11022" width="10.85546875" style="106" customWidth="1"/>
    <col min="11023" max="11023" width="17.5703125" style="106" customWidth="1"/>
    <col min="11024" max="11264" width="8.85546875" style="106" customWidth="1"/>
    <col min="11265" max="11265" width="1.7109375" style="106" customWidth="1"/>
    <col min="11266" max="11266" width="5" style="106" customWidth="1"/>
    <col min="11267" max="11267" width="10.140625" style="106" customWidth="1"/>
    <col min="11268" max="11269" width="8.85546875" style="106" customWidth="1"/>
    <col min="11270" max="11274" width="10.85546875" style="106" customWidth="1"/>
    <col min="11275" max="11275" width="11.7109375" style="106" customWidth="1"/>
    <col min="11276" max="11276" width="20.42578125" style="106" customWidth="1"/>
    <col min="11277" max="11278" width="10.85546875" style="106" customWidth="1"/>
    <col min="11279" max="11279" width="17.5703125" style="106" customWidth="1"/>
    <col min="11280" max="11520" width="8.85546875" style="106" customWidth="1"/>
    <col min="11521" max="11521" width="1.7109375" style="106" customWidth="1"/>
    <col min="11522" max="11522" width="5" style="106" customWidth="1"/>
    <col min="11523" max="11523" width="10.140625" style="106" customWidth="1"/>
    <col min="11524" max="11525" width="8.85546875" style="106" customWidth="1"/>
    <col min="11526" max="11530" width="10.85546875" style="106" customWidth="1"/>
    <col min="11531" max="11531" width="11.7109375" style="106" customWidth="1"/>
    <col min="11532" max="11532" width="20.42578125" style="106" customWidth="1"/>
    <col min="11533" max="11534" width="10.85546875" style="106" customWidth="1"/>
    <col min="11535" max="11535" width="17.5703125" style="106" customWidth="1"/>
    <col min="11536" max="11776" width="8.85546875" style="106" customWidth="1"/>
    <col min="11777" max="11777" width="1.7109375" style="106" customWidth="1"/>
    <col min="11778" max="11778" width="5" style="106" customWidth="1"/>
    <col min="11779" max="11779" width="10.140625" style="106" customWidth="1"/>
    <col min="11780" max="11781" width="8.85546875" style="106" customWidth="1"/>
    <col min="11782" max="11786" width="10.85546875" style="106" customWidth="1"/>
    <col min="11787" max="11787" width="11.7109375" style="106" customWidth="1"/>
    <col min="11788" max="11788" width="20.42578125" style="106" customWidth="1"/>
    <col min="11789" max="11790" width="10.85546875" style="106" customWidth="1"/>
    <col min="11791" max="11791" width="17.5703125" style="106" customWidth="1"/>
    <col min="11792" max="12032" width="8.85546875" style="106" customWidth="1"/>
    <col min="12033" max="12033" width="1.7109375" style="106" customWidth="1"/>
    <col min="12034" max="12034" width="5" style="106" customWidth="1"/>
    <col min="12035" max="12035" width="10.140625" style="106" customWidth="1"/>
    <col min="12036" max="12037" width="8.85546875" style="106" customWidth="1"/>
    <col min="12038" max="12042" width="10.85546875" style="106" customWidth="1"/>
    <col min="12043" max="12043" width="11.7109375" style="106" customWidth="1"/>
    <col min="12044" max="12044" width="20.42578125" style="106" customWidth="1"/>
    <col min="12045" max="12046" width="10.85546875" style="106" customWidth="1"/>
    <col min="12047" max="12047" width="17.5703125" style="106" customWidth="1"/>
    <col min="12048" max="12288" width="8.85546875" style="106" customWidth="1"/>
    <col min="12289" max="12289" width="1.7109375" style="106" customWidth="1"/>
    <col min="12290" max="12290" width="5" style="106" customWidth="1"/>
    <col min="12291" max="12291" width="10.140625" style="106" customWidth="1"/>
    <col min="12292" max="12293" width="8.85546875" style="106" customWidth="1"/>
    <col min="12294" max="12298" width="10.85546875" style="106" customWidth="1"/>
    <col min="12299" max="12299" width="11.7109375" style="106" customWidth="1"/>
    <col min="12300" max="12300" width="20.42578125" style="106" customWidth="1"/>
    <col min="12301" max="12302" width="10.85546875" style="106" customWidth="1"/>
    <col min="12303" max="12303" width="17.5703125" style="106" customWidth="1"/>
    <col min="12304" max="12544" width="8.85546875" style="106" customWidth="1"/>
    <col min="12545" max="12545" width="1.7109375" style="106" customWidth="1"/>
    <col min="12546" max="12546" width="5" style="106" customWidth="1"/>
    <col min="12547" max="12547" width="10.140625" style="106" customWidth="1"/>
    <col min="12548" max="12549" width="8.85546875" style="106" customWidth="1"/>
    <col min="12550" max="12554" width="10.85546875" style="106" customWidth="1"/>
    <col min="12555" max="12555" width="11.7109375" style="106" customWidth="1"/>
    <col min="12556" max="12556" width="20.42578125" style="106" customWidth="1"/>
    <col min="12557" max="12558" width="10.85546875" style="106" customWidth="1"/>
    <col min="12559" max="12559" width="17.5703125" style="106" customWidth="1"/>
    <col min="12560" max="12800" width="8.85546875" style="106" customWidth="1"/>
    <col min="12801" max="12801" width="1.7109375" style="106" customWidth="1"/>
    <col min="12802" max="12802" width="5" style="106" customWidth="1"/>
    <col min="12803" max="12803" width="10.140625" style="106" customWidth="1"/>
    <col min="12804" max="12805" width="8.85546875" style="106" customWidth="1"/>
    <col min="12806" max="12810" width="10.85546875" style="106" customWidth="1"/>
    <col min="12811" max="12811" width="11.7109375" style="106" customWidth="1"/>
    <col min="12812" max="12812" width="20.42578125" style="106" customWidth="1"/>
    <col min="12813" max="12814" width="10.85546875" style="106" customWidth="1"/>
    <col min="12815" max="12815" width="17.5703125" style="106" customWidth="1"/>
    <col min="12816" max="13056" width="8.85546875" style="106" customWidth="1"/>
    <col min="13057" max="13057" width="1.7109375" style="106" customWidth="1"/>
    <col min="13058" max="13058" width="5" style="106" customWidth="1"/>
    <col min="13059" max="13059" width="10.140625" style="106" customWidth="1"/>
    <col min="13060" max="13061" width="8.85546875" style="106" customWidth="1"/>
    <col min="13062" max="13066" width="10.85546875" style="106" customWidth="1"/>
    <col min="13067" max="13067" width="11.7109375" style="106" customWidth="1"/>
    <col min="13068" max="13068" width="20.42578125" style="106" customWidth="1"/>
    <col min="13069" max="13070" width="10.85546875" style="106" customWidth="1"/>
    <col min="13071" max="13071" width="17.5703125" style="106" customWidth="1"/>
    <col min="13072" max="13312" width="8.85546875" style="106" customWidth="1"/>
    <col min="13313" max="13313" width="1.7109375" style="106" customWidth="1"/>
    <col min="13314" max="13314" width="5" style="106" customWidth="1"/>
    <col min="13315" max="13315" width="10.140625" style="106" customWidth="1"/>
    <col min="13316" max="13317" width="8.85546875" style="106" customWidth="1"/>
    <col min="13318" max="13322" width="10.85546875" style="106" customWidth="1"/>
    <col min="13323" max="13323" width="11.7109375" style="106" customWidth="1"/>
    <col min="13324" max="13324" width="20.42578125" style="106" customWidth="1"/>
    <col min="13325" max="13326" width="10.85546875" style="106" customWidth="1"/>
    <col min="13327" max="13327" width="17.5703125" style="106" customWidth="1"/>
    <col min="13328" max="13568" width="8.85546875" style="106" customWidth="1"/>
    <col min="13569" max="13569" width="1.7109375" style="106" customWidth="1"/>
    <col min="13570" max="13570" width="5" style="106" customWidth="1"/>
    <col min="13571" max="13571" width="10.140625" style="106" customWidth="1"/>
    <col min="13572" max="13573" width="8.85546875" style="106" customWidth="1"/>
    <col min="13574" max="13578" width="10.85546875" style="106" customWidth="1"/>
    <col min="13579" max="13579" width="11.7109375" style="106" customWidth="1"/>
    <col min="13580" max="13580" width="20.42578125" style="106" customWidth="1"/>
    <col min="13581" max="13582" width="10.85546875" style="106" customWidth="1"/>
    <col min="13583" max="13583" width="17.5703125" style="106" customWidth="1"/>
    <col min="13584" max="13824" width="8.85546875" style="106" customWidth="1"/>
    <col min="13825" max="13825" width="1.7109375" style="106" customWidth="1"/>
    <col min="13826" max="13826" width="5" style="106" customWidth="1"/>
    <col min="13827" max="13827" width="10.140625" style="106" customWidth="1"/>
    <col min="13828" max="13829" width="8.85546875" style="106" customWidth="1"/>
    <col min="13830" max="13834" width="10.85546875" style="106" customWidth="1"/>
    <col min="13835" max="13835" width="11.7109375" style="106" customWidth="1"/>
    <col min="13836" max="13836" width="20.42578125" style="106" customWidth="1"/>
    <col min="13837" max="13838" width="10.85546875" style="106" customWidth="1"/>
    <col min="13839" max="13839" width="17.5703125" style="106" customWidth="1"/>
    <col min="13840" max="14080" width="8.85546875" style="106" customWidth="1"/>
    <col min="14081" max="14081" width="1.7109375" style="106" customWidth="1"/>
    <col min="14082" max="14082" width="5" style="106" customWidth="1"/>
    <col min="14083" max="14083" width="10.140625" style="106" customWidth="1"/>
    <col min="14084" max="14085" width="8.85546875" style="106" customWidth="1"/>
    <col min="14086" max="14090" width="10.85546875" style="106" customWidth="1"/>
    <col min="14091" max="14091" width="11.7109375" style="106" customWidth="1"/>
    <col min="14092" max="14092" width="20.42578125" style="106" customWidth="1"/>
    <col min="14093" max="14094" width="10.85546875" style="106" customWidth="1"/>
    <col min="14095" max="14095" width="17.5703125" style="106" customWidth="1"/>
    <col min="14096" max="14336" width="8.85546875" style="106" customWidth="1"/>
    <col min="14337" max="14337" width="1.7109375" style="106" customWidth="1"/>
    <col min="14338" max="14338" width="5" style="106" customWidth="1"/>
    <col min="14339" max="14339" width="10.140625" style="106" customWidth="1"/>
    <col min="14340" max="14341" width="8.85546875" style="106" customWidth="1"/>
    <col min="14342" max="14346" width="10.85546875" style="106" customWidth="1"/>
    <col min="14347" max="14347" width="11.7109375" style="106" customWidth="1"/>
    <col min="14348" max="14348" width="20.42578125" style="106" customWidth="1"/>
    <col min="14349" max="14350" width="10.85546875" style="106" customWidth="1"/>
    <col min="14351" max="14351" width="17.5703125" style="106" customWidth="1"/>
    <col min="14352" max="14592" width="8.85546875" style="106" customWidth="1"/>
    <col min="14593" max="14593" width="1.7109375" style="106" customWidth="1"/>
    <col min="14594" max="14594" width="5" style="106" customWidth="1"/>
    <col min="14595" max="14595" width="10.140625" style="106" customWidth="1"/>
    <col min="14596" max="14597" width="8.85546875" style="106" customWidth="1"/>
    <col min="14598" max="14602" width="10.85546875" style="106" customWidth="1"/>
    <col min="14603" max="14603" width="11.7109375" style="106" customWidth="1"/>
    <col min="14604" max="14604" width="20.42578125" style="106" customWidth="1"/>
    <col min="14605" max="14606" width="10.85546875" style="106" customWidth="1"/>
    <col min="14607" max="14607" width="17.5703125" style="106" customWidth="1"/>
    <col min="14608" max="14848" width="8.85546875" style="106" customWidth="1"/>
    <col min="14849" max="14849" width="1.7109375" style="106" customWidth="1"/>
    <col min="14850" max="14850" width="5" style="106" customWidth="1"/>
    <col min="14851" max="14851" width="10.140625" style="106" customWidth="1"/>
    <col min="14852" max="14853" width="8.85546875" style="106" customWidth="1"/>
    <col min="14854" max="14858" width="10.85546875" style="106" customWidth="1"/>
    <col min="14859" max="14859" width="11.7109375" style="106" customWidth="1"/>
    <col min="14860" max="14860" width="20.42578125" style="106" customWidth="1"/>
    <col min="14861" max="14862" width="10.85546875" style="106" customWidth="1"/>
    <col min="14863" max="14863" width="17.5703125" style="106" customWidth="1"/>
    <col min="14864" max="15104" width="8.85546875" style="106" customWidth="1"/>
    <col min="15105" max="15105" width="1.7109375" style="106" customWidth="1"/>
    <col min="15106" max="15106" width="5" style="106" customWidth="1"/>
    <col min="15107" max="15107" width="10.140625" style="106" customWidth="1"/>
    <col min="15108" max="15109" width="8.85546875" style="106" customWidth="1"/>
    <col min="15110" max="15114" width="10.85546875" style="106" customWidth="1"/>
    <col min="15115" max="15115" width="11.7109375" style="106" customWidth="1"/>
    <col min="15116" max="15116" width="20.42578125" style="106" customWidth="1"/>
    <col min="15117" max="15118" width="10.85546875" style="106" customWidth="1"/>
    <col min="15119" max="15119" width="17.5703125" style="106" customWidth="1"/>
    <col min="15120" max="15360" width="8.85546875" style="106" customWidth="1"/>
    <col min="15361" max="15361" width="1.7109375" style="106" customWidth="1"/>
    <col min="15362" max="15362" width="5" style="106" customWidth="1"/>
    <col min="15363" max="15363" width="10.140625" style="106" customWidth="1"/>
    <col min="15364" max="15365" width="8.85546875" style="106" customWidth="1"/>
    <col min="15366" max="15370" width="10.85546875" style="106" customWidth="1"/>
    <col min="15371" max="15371" width="11.7109375" style="106" customWidth="1"/>
    <col min="15372" max="15372" width="20.42578125" style="106" customWidth="1"/>
    <col min="15373" max="15374" width="10.85546875" style="106" customWidth="1"/>
    <col min="15375" max="15375" width="17.5703125" style="106" customWidth="1"/>
    <col min="15376" max="15616" width="8.85546875" style="106" customWidth="1"/>
    <col min="15617" max="15617" width="1.7109375" style="106" customWidth="1"/>
    <col min="15618" max="15618" width="5" style="106" customWidth="1"/>
    <col min="15619" max="15619" width="10.140625" style="106" customWidth="1"/>
    <col min="15620" max="15621" width="8.85546875" style="106" customWidth="1"/>
    <col min="15622" max="15626" width="10.85546875" style="106" customWidth="1"/>
    <col min="15627" max="15627" width="11.7109375" style="106" customWidth="1"/>
    <col min="15628" max="15628" width="20.42578125" style="106" customWidth="1"/>
    <col min="15629" max="15630" width="10.85546875" style="106" customWidth="1"/>
    <col min="15631" max="15631" width="17.5703125" style="106" customWidth="1"/>
    <col min="15632" max="15872" width="8.85546875" style="106" customWidth="1"/>
    <col min="15873" max="15873" width="1.7109375" style="106" customWidth="1"/>
    <col min="15874" max="15874" width="5" style="106" customWidth="1"/>
    <col min="15875" max="15875" width="10.140625" style="106" customWidth="1"/>
    <col min="15876" max="15877" width="8.85546875" style="106" customWidth="1"/>
    <col min="15878" max="15882" width="10.85546875" style="106" customWidth="1"/>
    <col min="15883" max="15883" width="11.7109375" style="106" customWidth="1"/>
    <col min="15884" max="15884" width="20.42578125" style="106" customWidth="1"/>
    <col min="15885" max="15886" width="10.85546875" style="106" customWidth="1"/>
    <col min="15887" max="15887" width="17.5703125" style="106" customWidth="1"/>
    <col min="15888" max="16128" width="8.85546875" style="106" customWidth="1"/>
    <col min="16129" max="16129" width="1.7109375" style="106" customWidth="1"/>
    <col min="16130" max="16130" width="5" style="106" customWidth="1"/>
    <col min="16131" max="16131" width="10.140625" style="106" customWidth="1"/>
    <col min="16132" max="16133" width="8.85546875" style="106" customWidth="1"/>
    <col min="16134" max="16138" width="10.85546875" style="106" customWidth="1"/>
    <col min="16139" max="16139" width="11.7109375" style="106" customWidth="1"/>
    <col min="16140" max="16140" width="20.42578125" style="106" customWidth="1"/>
    <col min="16141" max="16142" width="10.85546875" style="106" customWidth="1"/>
    <col min="16143" max="16143" width="17.5703125" style="106" customWidth="1"/>
    <col min="16144" max="16384" width="8.85546875" style="106" customWidth="1"/>
  </cols>
  <sheetData>
    <row r="2" spans="3:12" ht="65.25" customHeight="1" x14ac:dyDescent="0.25">
      <c r="C2" s="107"/>
      <c r="D2" s="107"/>
      <c r="E2" s="107"/>
      <c r="F2" s="107"/>
      <c r="G2" s="107"/>
      <c r="H2" s="108" t="s">
        <v>386</v>
      </c>
      <c r="I2" s="109"/>
      <c r="J2" s="109"/>
      <c r="K2" s="109"/>
      <c r="L2" s="109"/>
    </row>
    <row r="3" spans="3:12" x14ac:dyDescent="0.25"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3:12" ht="8.25" customHeight="1" x14ac:dyDescent="0.25">
      <c r="C4" s="110"/>
      <c r="D4" s="110"/>
      <c r="E4" s="110"/>
      <c r="F4" s="110"/>
      <c r="G4" s="110"/>
      <c r="H4" s="110"/>
      <c r="I4" s="110"/>
      <c r="J4" s="110"/>
      <c r="K4" s="110"/>
      <c r="L4" s="110"/>
    </row>
    <row r="5" spans="3:12" x14ac:dyDescent="0.25">
      <c r="C5" s="110" t="s">
        <v>387</v>
      </c>
      <c r="D5" s="110"/>
      <c r="E5" s="110"/>
      <c r="F5" s="110"/>
      <c r="G5" s="110"/>
      <c r="H5" s="110"/>
      <c r="I5" s="110"/>
      <c r="J5" s="110"/>
      <c r="K5" s="110"/>
      <c r="L5" s="110"/>
    </row>
    <row r="6" spans="3:12" x14ac:dyDescent="0.25">
      <c r="C6" s="111" t="s">
        <v>388</v>
      </c>
      <c r="D6" s="110"/>
      <c r="E6" s="110"/>
      <c r="F6" s="110"/>
      <c r="G6" s="110"/>
      <c r="H6" s="110"/>
      <c r="I6" s="110"/>
      <c r="J6" s="110"/>
      <c r="K6" s="110"/>
      <c r="L6" s="110"/>
    </row>
    <row r="7" spans="3:12" ht="6" customHeight="1" x14ac:dyDescent="0.25">
      <c r="C7" s="107"/>
      <c r="D7" s="107"/>
      <c r="E7" s="107"/>
      <c r="F7" s="107"/>
      <c r="G7" s="107"/>
      <c r="H7" s="107"/>
      <c r="I7" s="107"/>
      <c r="J7" s="107"/>
      <c r="K7" s="107"/>
      <c r="L7" s="107"/>
    </row>
    <row r="8" spans="3:12" ht="22.5" x14ac:dyDescent="0.25">
      <c r="K8" s="107"/>
      <c r="L8" s="112" t="s">
        <v>389</v>
      </c>
    </row>
    <row r="9" spans="3:12" x14ac:dyDescent="0.25">
      <c r="K9" s="113"/>
      <c r="L9" s="112"/>
    </row>
    <row r="10" spans="3:12" x14ac:dyDescent="0.25">
      <c r="C10" s="114"/>
      <c r="D10" s="107"/>
      <c r="E10" s="107"/>
      <c r="F10" s="107"/>
      <c r="G10" s="107"/>
      <c r="H10" s="107"/>
      <c r="I10" s="107"/>
      <c r="K10" s="115" t="s">
        <v>390</v>
      </c>
      <c r="L10" s="116" t="s">
        <v>391</v>
      </c>
    </row>
    <row r="11" spans="3:12" x14ac:dyDescent="0.25">
      <c r="C11" s="114" t="s">
        <v>392</v>
      </c>
      <c r="D11" s="107"/>
      <c r="E11" s="107"/>
      <c r="F11" s="117" t="s">
        <v>393</v>
      </c>
      <c r="G11" s="107"/>
      <c r="H11" s="107"/>
      <c r="I11" s="107"/>
      <c r="K11" s="115"/>
      <c r="L11" s="116"/>
    </row>
    <row r="12" spans="3:12" ht="9" customHeight="1" x14ac:dyDescent="0.25">
      <c r="C12" s="114"/>
      <c r="D12" s="107"/>
      <c r="E12" s="107"/>
      <c r="F12" s="107"/>
      <c r="G12" s="107"/>
      <c r="H12" s="107"/>
      <c r="I12" s="107"/>
      <c r="K12" s="114"/>
      <c r="L12" s="114"/>
    </row>
    <row r="13" spans="3:12" x14ac:dyDescent="0.25">
      <c r="C13" s="114"/>
      <c r="D13" s="107"/>
      <c r="E13" s="107"/>
      <c r="F13" s="107"/>
      <c r="G13" s="107"/>
      <c r="H13" s="107"/>
      <c r="I13" s="107"/>
      <c r="K13" s="115" t="s">
        <v>394</v>
      </c>
      <c r="L13" s="116" t="s">
        <v>395</v>
      </c>
    </row>
    <row r="14" spans="3:12" x14ac:dyDescent="0.25">
      <c r="C14" s="114" t="s">
        <v>396</v>
      </c>
      <c r="D14" s="107"/>
      <c r="E14" s="107"/>
      <c r="F14" s="117" t="s">
        <v>397</v>
      </c>
      <c r="G14" s="107"/>
      <c r="H14" s="107"/>
      <c r="I14" s="107"/>
      <c r="K14" s="115"/>
      <c r="L14" s="116"/>
    </row>
    <row r="15" spans="3:12" ht="9" customHeight="1" x14ac:dyDescent="0.25">
      <c r="C15" s="114"/>
      <c r="D15" s="107"/>
      <c r="E15" s="107"/>
      <c r="F15" s="107"/>
      <c r="G15" s="107"/>
      <c r="H15" s="107"/>
      <c r="I15" s="107"/>
      <c r="K15" s="114"/>
      <c r="L15" s="114"/>
    </row>
    <row r="16" spans="3:12" x14ac:dyDescent="0.25">
      <c r="C16" s="114"/>
      <c r="D16" s="107"/>
      <c r="E16" s="107"/>
      <c r="F16" s="117"/>
      <c r="G16" s="107"/>
      <c r="H16" s="107"/>
      <c r="I16" s="107"/>
      <c r="K16" s="115" t="s">
        <v>398</v>
      </c>
      <c r="L16" s="116" t="s">
        <v>399</v>
      </c>
    </row>
    <row r="17" spans="3:12" x14ac:dyDescent="0.25">
      <c r="C17" s="114" t="s">
        <v>400</v>
      </c>
      <c r="D17" s="107"/>
      <c r="E17" s="107"/>
      <c r="F17" s="118"/>
      <c r="G17" s="118"/>
      <c r="H17" s="118"/>
      <c r="I17" s="118"/>
      <c r="K17" s="115"/>
      <c r="L17" s="116"/>
    </row>
    <row r="18" spans="3:12" ht="9" customHeight="1" x14ac:dyDescent="0.25">
      <c r="C18" s="114"/>
      <c r="D18" s="107"/>
      <c r="E18" s="107"/>
      <c r="F18" s="107"/>
      <c r="G18" s="107"/>
      <c r="H18" s="107"/>
      <c r="I18" s="107"/>
      <c r="K18" s="114"/>
      <c r="L18" s="114"/>
    </row>
    <row r="19" spans="3:12" x14ac:dyDescent="0.25">
      <c r="C19" s="114"/>
      <c r="D19" s="107"/>
      <c r="E19" s="107"/>
      <c r="F19" s="107"/>
      <c r="G19" s="107"/>
      <c r="H19" s="107"/>
      <c r="I19" s="107"/>
      <c r="K19" s="115" t="s">
        <v>401</v>
      </c>
      <c r="L19" s="116" t="s">
        <v>402</v>
      </c>
    </row>
    <row r="20" spans="3:12" x14ac:dyDescent="0.25">
      <c r="C20" s="114" t="s">
        <v>403</v>
      </c>
      <c r="D20" s="107"/>
      <c r="E20" s="107"/>
      <c r="F20" s="118"/>
      <c r="G20" s="118"/>
      <c r="H20" s="118"/>
      <c r="I20" s="118"/>
      <c r="K20" s="115"/>
      <c r="L20" s="116"/>
    </row>
    <row r="21" spans="3:12" ht="9" customHeight="1" x14ac:dyDescent="0.25">
      <c r="C21" s="114"/>
      <c r="D21" s="107"/>
      <c r="E21" s="107"/>
      <c r="F21" s="107"/>
      <c r="G21" s="107"/>
      <c r="H21" s="107"/>
      <c r="I21" s="107"/>
      <c r="K21" s="114"/>
      <c r="L21" s="114"/>
    </row>
    <row r="22" spans="3:12" x14ac:dyDescent="0.25">
      <c r="C22" s="114"/>
      <c r="D22" s="107"/>
      <c r="E22" s="107"/>
      <c r="F22" s="107"/>
      <c r="G22" s="107"/>
      <c r="H22" s="107"/>
      <c r="I22" s="107"/>
      <c r="K22" s="115" t="s">
        <v>404</v>
      </c>
      <c r="L22" s="116" t="s">
        <v>405</v>
      </c>
    </row>
    <row r="23" spans="3:12" x14ac:dyDescent="0.25">
      <c r="C23" s="114" t="s">
        <v>406</v>
      </c>
      <c r="D23" s="107"/>
      <c r="E23" s="107"/>
      <c r="F23" s="107"/>
      <c r="G23" s="107"/>
      <c r="H23" s="107"/>
      <c r="I23" s="107"/>
      <c r="K23" s="115"/>
      <c r="L23" s="116"/>
    </row>
    <row r="24" spans="3:12" ht="9" customHeight="1" x14ac:dyDescent="0.25">
      <c r="C24" s="114"/>
      <c r="D24" s="107"/>
      <c r="E24" s="107"/>
      <c r="F24" s="107"/>
      <c r="G24" s="107"/>
      <c r="H24" s="107"/>
      <c r="I24" s="107"/>
      <c r="K24" s="114"/>
      <c r="L24" s="114"/>
    </row>
    <row r="25" spans="3:12" x14ac:dyDescent="0.25">
      <c r="C25" s="114"/>
      <c r="D25" s="107"/>
      <c r="E25" s="107"/>
      <c r="F25" s="107"/>
      <c r="G25" s="107"/>
      <c r="H25" s="107"/>
      <c r="I25" s="107"/>
      <c r="K25" s="115" t="s">
        <v>407</v>
      </c>
      <c r="L25" s="116" t="s">
        <v>408</v>
      </c>
    </row>
    <row r="26" spans="3:12" x14ac:dyDescent="0.25">
      <c r="C26" s="114" t="s">
        <v>409</v>
      </c>
      <c r="D26" s="107"/>
      <c r="E26" s="107"/>
      <c r="F26" s="107"/>
      <c r="G26" s="107"/>
      <c r="H26" s="107"/>
      <c r="I26" s="107"/>
      <c r="K26" s="115"/>
      <c r="L26" s="116"/>
    </row>
    <row r="27" spans="3:12" ht="9" customHeight="1" x14ac:dyDescent="0.25">
      <c r="C27" s="114"/>
      <c r="D27" s="107"/>
      <c r="E27" s="107"/>
      <c r="F27" s="107"/>
      <c r="G27" s="107"/>
      <c r="H27" s="107"/>
      <c r="I27" s="107"/>
      <c r="K27" s="114"/>
      <c r="L27" s="114"/>
    </row>
    <row r="28" spans="3:12" x14ac:dyDescent="0.25">
      <c r="C28" s="114"/>
      <c r="D28" s="107"/>
      <c r="E28" s="107"/>
      <c r="F28" s="107"/>
      <c r="G28" s="107"/>
      <c r="H28" s="107"/>
      <c r="I28" s="107"/>
      <c r="K28" s="115" t="s">
        <v>410</v>
      </c>
      <c r="L28" s="116" t="s">
        <v>411</v>
      </c>
    </row>
    <row r="29" spans="3:12" x14ac:dyDescent="0.25">
      <c r="C29" s="114" t="s">
        <v>412</v>
      </c>
      <c r="D29" s="107"/>
      <c r="E29" s="107"/>
      <c r="F29" s="107"/>
      <c r="G29" s="107"/>
      <c r="H29" s="107"/>
      <c r="I29" s="107"/>
      <c r="K29" s="115"/>
      <c r="L29" s="116"/>
    </row>
    <row r="30" spans="3:12" ht="9" customHeight="1" x14ac:dyDescent="0.25">
      <c r="C30" s="114"/>
      <c r="D30" s="107"/>
      <c r="E30" s="107"/>
      <c r="F30" s="107"/>
      <c r="G30" s="107"/>
      <c r="H30" s="107"/>
      <c r="I30" s="107"/>
      <c r="K30" s="107"/>
      <c r="L30" s="107"/>
    </row>
    <row r="31" spans="3:12" x14ac:dyDescent="0.25">
      <c r="C31" s="114"/>
      <c r="D31" s="107"/>
      <c r="E31" s="107"/>
      <c r="F31" s="107"/>
      <c r="G31" s="107"/>
      <c r="H31" s="107"/>
      <c r="I31" s="107"/>
      <c r="K31" s="119" t="s">
        <v>413</v>
      </c>
      <c r="L31" s="120"/>
    </row>
    <row r="32" spans="3:12" x14ac:dyDescent="0.25">
      <c r="C32" s="114" t="s">
        <v>414</v>
      </c>
      <c r="D32" s="121" t="s">
        <v>415</v>
      </c>
      <c r="E32" s="107"/>
      <c r="F32" s="189"/>
      <c r="G32" s="189"/>
      <c r="H32" s="189"/>
      <c r="I32" s="107"/>
      <c r="K32" s="119"/>
      <c r="L32" s="120"/>
    </row>
    <row r="33" spans="2:15" ht="9" customHeight="1" x14ac:dyDescent="0.25">
      <c r="C33" s="114"/>
      <c r="D33" s="107"/>
      <c r="E33" s="107"/>
      <c r="F33" s="107"/>
      <c r="G33" s="107"/>
      <c r="H33" s="107"/>
      <c r="I33" s="107"/>
      <c r="K33" s="107"/>
      <c r="L33" s="107"/>
    </row>
    <row r="34" spans="2:15" x14ac:dyDescent="0.25">
      <c r="C34" s="114"/>
      <c r="D34" s="107"/>
      <c r="E34" s="107"/>
      <c r="F34" s="107"/>
      <c r="G34" s="107"/>
      <c r="H34" s="107"/>
      <c r="I34" s="107"/>
      <c r="K34" s="119" t="s">
        <v>416</v>
      </c>
      <c r="L34" s="120"/>
    </row>
    <row r="35" spans="2:15" x14ac:dyDescent="0.25">
      <c r="C35" s="114" t="s">
        <v>417</v>
      </c>
      <c r="D35" s="107"/>
      <c r="E35" s="107"/>
      <c r="F35" s="107"/>
      <c r="G35" s="107"/>
      <c r="H35" s="107"/>
      <c r="I35" s="107"/>
      <c r="K35" s="119"/>
      <c r="L35" s="120"/>
    </row>
    <row r="36" spans="2:15" ht="9" customHeight="1" x14ac:dyDescent="0.25">
      <c r="C36" s="107"/>
      <c r="D36" s="107"/>
      <c r="E36" s="107"/>
      <c r="F36" s="107"/>
      <c r="G36" s="107"/>
      <c r="H36" s="107"/>
      <c r="I36" s="107"/>
      <c r="K36" s="107"/>
      <c r="L36" s="107"/>
    </row>
    <row r="37" spans="2:15" ht="22.5" x14ac:dyDescent="0.25">
      <c r="C37" s="107"/>
      <c r="D37" s="107"/>
      <c r="E37" s="107"/>
      <c r="F37" s="107"/>
      <c r="G37" s="107"/>
      <c r="H37" s="107"/>
      <c r="I37" s="107"/>
      <c r="K37" s="122" t="s">
        <v>418</v>
      </c>
      <c r="L37" s="120"/>
    </row>
    <row r="38" spans="2:15" x14ac:dyDescent="0.25">
      <c r="C38" s="107"/>
      <c r="D38" s="107"/>
      <c r="E38" s="107"/>
      <c r="F38" s="107"/>
      <c r="G38" s="107"/>
      <c r="H38" s="107"/>
      <c r="I38" s="107"/>
      <c r="K38" s="122"/>
      <c r="L38" s="120"/>
    </row>
    <row r="40" spans="2:15" s="123" customFormat="1" ht="10.5" x14ac:dyDescent="0.2"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</row>
    <row r="41" spans="2:15" s="123" customFormat="1" ht="10.5" x14ac:dyDescent="0.2">
      <c r="B41" s="125" t="s">
        <v>0</v>
      </c>
      <c r="C41" s="190" t="s">
        <v>419</v>
      </c>
      <c r="D41" s="190"/>
      <c r="E41" s="190"/>
      <c r="F41" s="190" t="s">
        <v>420</v>
      </c>
      <c r="G41" s="190"/>
      <c r="H41" s="126" t="s">
        <v>421</v>
      </c>
      <c r="I41" s="126"/>
      <c r="J41" s="126"/>
      <c r="K41" s="126"/>
      <c r="L41" s="126"/>
      <c r="M41" s="126"/>
      <c r="N41" s="126"/>
      <c r="O41" s="127"/>
    </row>
    <row r="42" spans="2:15" s="123" customFormat="1" ht="21" x14ac:dyDescent="0.2">
      <c r="B42" s="125"/>
      <c r="C42" s="190"/>
      <c r="D42" s="190"/>
      <c r="E42" s="190"/>
      <c r="F42" s="190"/>
      <c r="G42" s="190"/>
      <c r="H42" s="128" t="s">
        <v>422</v>
      </c>
      <c r="I42" s="128" t="s">
        <v>423</v>
      </c>
      <c r="J42" s="126" t="s">
        <v>424</v>
      </c>
      <c r="K42" s="126"/>
      <c r="L42" s="126"/>
      <c r="M42" s="126"/>
      <c r="N42" s="126"/>
      <c r="O42" s="127"/>
    </row>
    <row r="43" spans="2:15" s="123" customFormat="1" ht="50.25" customHeight="1" x14ac:dyDescent="0.2">
      <c r="B43" s="125"/>
      <c r="C43" s="190"/>
      <c r="D43" s="190"/>
      <c r="E43" s="190"/>
      <c r="F43" s="190"/>
      <c r="G43" s="190"/>
      <c r="H43" s="128"/>
      <c r="I43" s="128"/>
      <c r="J43" s="126" t="s">
        <v>425</v>
      </c>
      <c r="K43" s="127"/>
      <c r="L43" s="126" t="s">
        <v>426</v>
      </c>
      <c r="M43" s="127"/>
      <c r="N43" s="128" t="s">
        <v>427</v>
      </c>
      <c r="O43" s="128" t="s">
        <v>428</v>
      </c>
    </row>
    <row r="44" spans="2:15" s="123" customFormat="1" ht="33" customHeight="1" x14ac:dyDescent="0.2">
      <c r="B44" s="125"/>
      <c r="C44" s="190"/>
      <c r="D44" s="190"/>
      <c r="E44" s="190"/>
      <c r="F44" s="128" t="s">
        <v>429</v>
      </c>
      <c r="G44" s="128" t="s">
        <v>430</v>
      </c>
      <c r="H44" s="128"/>
      <c r="I44" s="128"/>
      <c r="J44" s="128" t="s">
        <v>429</v>
      </c>
      <c r="K44" s="128" t="s">
        <v>431</v>
      </c>
      <c r="L44" s="128" t="s">
        <v>429</v>
      </c>
      <c r="M44" s="128" t="s">
        <v>431</v>
      </c>
      <c r="N44" s="128"/>
      <c r="O44" s="128"/>
    </row>
    <row r="45" spans="2:15" x14ac:dyDescent="0.25">
      <c r="B45" s="129" t="s">
        <v>432</v>
      </c>
      <c r="C45" s="130" t="s">
        <v>433</v>
      </c>
      <c r="D45" s="130"/>
      <c r="E45" s="131"/>
      <c r="F45" s="132" t="s">
        <v>434</v>
      </c>
      <c r="G45" s="132" t="s">
        <v>435</v>
      </c>
      <c r="H45" s="132" t="s">
        <v>436</v>
      </c>
      <c r="I45" s="132" t="s">
        <v>437</v>
      </c>
      <c r="J45" s="132" t="s">
        <v>438</v>
      </c>
      <c r="K45" s="132" t="s">
        <v>439</v>
      </c>
      <c r="L45" s="132" t="s">
        <v>440</v>
      </c>
      <c r="M45" s="132" t="s">
        <v>441</v>
      </c>
      <c r="N45" s="132" t="s">
        <v>442</v>
      </c>
      <c r="O45" s="132" t="s">
        <v>443</v>
      </c>
    </row>
    <row r="46" spans="2:15" x14ac:dyDescent="0.25">
      <c r="B46" s="133" t="s">
        <v>444</v>
      </c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5"/>
    </row>
    <row r="47" spans="2:15" x14ac:dyDescent="0.25">
      <c r="B47" s="136" t="s">
        <v>445</v>
      </c>
      <c r="C47" s="187" t="s">
        <v>446</v>
      </c>
      <c r="D47" s="187"/>
      <c r="E47" s="187"/>
      <c r="F47" s="137">
        <v>105593145.90000001</v>
      </c>
      <c r="G47" s="137">
        <v>98804929.599999994</v>
      </c>
      <c r="H47" s="138"/>
      <c r="I47" s="138"/>
      <c r="J47" s="138"/>
      <c r="K47" s="138"/>
      <c r="L47" s="138"/>
      <c r="M47" s="138"/>
      <c r="N47" s="138"/>
      <c r="O47" s="138"/>
    </row>
    <row r="48" spans="2:15" x14ac:dyDescent="0.25">
      <c r="B48" s="136" t="s">
        <v>447</v>
      </c>
      <c r="C48" s="187" t="s">
        <v>448</v>
      </c>
      <c r="D48" s="187"/>
      <c r="E48" s="187"/>
      <c r="F48" s="137">
        <v>105593145.90000001</v>
      </c>
      <c r="G48" s="137">
        <v>98804929.599999994</v>
      </c>
      <c r="H48" s="138"/>
      <c r="I48" s="138"/>
      <c r="J48" s="138"/>
      <c r="K48" s="138"/>
      <c r="L48" s="138"/>
      <c r="M48" s="138"/>
      <c r="N48" s="138"/>
      <c r="O48" s="138"/>
    </row>
    <row r="49" spans="2:15" x14ac:dyDescent="0.25">
      <c r="B49" s="136" t="s">
        <v>62</v>
      </c>
      <c r="C49" s="187" t="s">
        <v>449</v>
      </c>
      <c r="D49" s="187"/>
      <c r="E49" s="187"/>
      <c r="F49" s="139" t="s">
        <v>226</v>
      </c>
      <c r="G49" s="139" t="s">
        <v>226</v>
      </c>
      <c r="H49" s="138"/>
      <c r="I49" s="138"/>
      <c r="J49" s="138"/>
      <c r="K49" s="138"/>
      <c r="L49" s="138"/>
      <c r="M49" s="138"/>
      <c r="N49" s="138"/>
      <c r="O49" s="138"/>
    </row>
    <row r="50" spans="2:15" x14ac:dyDescent="0.25">
      <c r="B50" s="140">
        <v>1</v>
      </c>
      <c r="C50" s="188" t="s">
        <v>450</v>
      </c>
      <c r="D50" s="188"/>
      <c r="E50" s="188"/>
      <c r="F50" s="141">
        <v>196728.6</v>
      </c>
      <c r="G50" s="142" t="s">
        <v>226</v>
      </c>
      <c r="H50" s="143"/>
      <c r="I50" s="143"/>
      <c r="J50" s="143"/>
      <c r="K50" s="143"/>
      <c r="L50" s="143"/>
      <c r="M50" s="143"/>
      <c r="N50" s="143"/>
      <c r="O50" s="143"/>
    </row>
    <row r="51" spans="2:15" x14ac:dyDescent="0.25">
      <c r="B51" s="140">
        <v>2</v>
      </c>
      <c r="C51" s="188" t="s">
        <v>451</v>
      </c>
      <c r="D51" s="188"/>
      <c r="E51" s="188"/>
      <c r="F51" s="141">
        <v>432965.4</v>
      </c>
      <c r="G51" s="142" t="s">
        <v>226</v>
      </c>
      <c r="H51" s="143"/>
      <c r="I51" s="143"/>
      <c r="J51" s="143"/>
      <c r="K51" s="143"/>
      <c r="L51" s="143"/>
      <c r="M51" s="143"/>
      <c r="N51" s="143"/>
      <c r="O51" s="143"/>
    </row>
    <row r="52" spans="2:15" x14ac:dyDescent="0.25">
      <c r="B52" s="140">
        <v>3</v>
      </c>
      <c r="C52" s="188" t="s">
        <v>452</v>
      </c>
      <c r="D52" s="188"/>
      <c r="E52" s="188"/>
      <c r="F52" s="141">
        <v>12201.5</v>
      </c>
      <c r="G52" s="142" t="s">
        <v>226</v>
      </c>
      <c r="H52" s="143"/>
      <c r="I52" s="143"/>
      <c r="J52" s="143"/>
      <c r="K52" s="143"/>
      <c r="L52" s="143"/>
      <c r="M52" s="143"/>
      <c r="N52" s="143"/>
      <c r="O52" s="143"/>
    </row>
    <row r="53" spans="2:15" x14ac:dyDescent="0.25">
      <c r="B53" s="140">
        <v>4</v>
      </c>
      <c r="C53" s="188" t="s">
        <v>453</v>
      </c>
      <c r="D53" s="188"/>
      <c r="E53" s="188"/>
      <c r="F53" s="141">
        <v>28679.5</v>
      </c>
      <c r="G53" s="141">
        <v>6120.8</v>
      </c>
      <c r="H53" s="143"/>
      <c r="I53" s="143"/>
      <c r="J53" s="143"/>
      <c r="K53" s="143"/>
      <c r="L53" s="143"/>
      <c r="M53" s="143"/>
      <c r="N53" s="143"/>
      <c r="O53" s="143"/>
    </row>
    <row r="54" spans="2:15" x14ac:dyDescent="0.25">
      <c r="B54" s="140">
        <v>5</v>
      </c>
      <c r="C54" s="188" t="s">
        <v>454</v>
      </c>
      <c r="D54" s="188"/>
      <c r="E54" s="188"/>
      <c r="F54" s="141">
        <v>11534.5</v>
      </c>
      <c r="G54" s="142" t="s">
        <v>226</v>
      </c>
      <c r="H54" s="143"/>
      <c r="I54" s="143"/>
      <c r="J54" s="143"/>
      <c r="K54" s="143"/>
      <c r="L54" s="143"/>
      <c r="M54" s="143"/>
      <c r="N54" s="143"/>
      <c r="O54" s="143"/>
    </row>
    <row r="55" spans="2:15" x14ac:dyDescent="0.25">
      <c r="B55" s="140">
        <v>6</v>
      </c>
      <c r="C55" s="188" t="s">
        <v>455</v>
      </c>
      <c r="D55" s="188"/>
      <c r="E55" s="188"/>
      <c r="F55" s="141">
        <v>9946.7999999999993</v>
      </c>
      <c r="G55" s="142" t="s">
        <v>226</v>
      </c>
      <c r="H55" s="143"/>
      <c r="I55" s="143"/>
      <c r="J55" s="143"/>
      <c r="K55" s="143"/>
      <c r="L55" s="143"/>
      <c r="M55" s="143"/>
      <c r="N55" s="143"/>
      <c r="O55" s="143"/>
    </row>
    <row r="56" spans="2:15" x14ac:dyDescent="0.25">
      <c r="B56" s="140">
        <v>7</v>
      </c>
      <c r="C56" s="188" t="s">
        <v>456</v>
      </c>
      <c r="D56" s="188"/>
      <c r="E56" s="188"/>
      <c r="F56" s="141">
        <v>14962.7</v>
      </c>
      <c r="G56" s="142" t="s">
        <v>226</v>
      </c>
      <c r="H56" s="143"/>
      <c r="I56" s="143"/>
      <c r="J56" s="143"/>
      <c r="K56" s="143"/>
      <c r="L56" s="143"/>
      <c r="M56" s="143"/>
      <c r="N56" s="143"/>
      <c r="O56" s="143"/>
    </row>
    <row r="57" spans="2:15" x14ac:dyDescent="0.25">
      <c r="B57" s="140">
        <v>8</v>
      </c>
      <c r="C57" s="188" t="s">
        <v>457</v>
      </c>
      <c r="D57" s="188"/>
      <c r="E57" s="188"/>
      <c r="F57" s="141">
        <v>8736.2000000000007</v>
      </c>
      <c r="G57" s="142" t="s">
        <v>226</v>
      </c>
      <c r="H57" s="143"/>
      <c r="I57" s="143"/>
      <c r="J57" s="143"/>
      <c r="K57" s="143"/>
      <c r="L57" s="143"/>
      <c r="M57" s="143"/>
      <c r="N57" s="143"/>
      <c r="O57" s="143"/>
    </row>
    <row r="58" spans="2:15" x14ac:dyDescent="0.25">
      <c r="B58" s="140">
        <v>9</v>
      </c>
      <c r="C58" s="188" t="s">
        <v>458</v>
      </c>
      <c r="D58" s="188"/>
      <c r="E58" s="188"/>
      <c r="F58" s="141">
        <v>283626.09999999998</v>
      </c>
      <c r="G58" s="142" t="s">
        <v>226</v>
      </c>
      <c r="H58" s="143"/>
      <c r="I58" s="143"/>
      <c r="J58" s="143"/>
      <c r="K58" s="143"/>
      <c r="L58" s="143"/>
      <c r="M58" s="143"/>
      <c r="N58" s="143"/>
      <c r="O58" s="143"/>
    </row>
    <row r="59" spans="2:15" x14ac:dyDescent="0.25">
      <c r="B59" s="140">
        <v>10</v>
      </c>
      <c r="C59" s="188" t="s">
        <v>459</v>
      </c>
      <c r="D59" s="188"/>
      <c r="E59" s="188"/>
      <c r="F59" s="141">
        <v>195.8</v>
      </c>
      <c r="G59" s="141">
        <v>195.8</v>
      </c>
      <c r="H59" s="143"/>
      <c r="I59" s="143"/>
      <c r="J59" s="143"/>
      <c r="K59" s="143"/>
      <c r="L59" s="143"/>
      <c r="M59" s="143"/>
      <c r="N59" s="143"/>
      <c r="O59" s="143"/>
    </row>
    <row r="60" spans="2:15" x14ac:dyDescent="0.25">
      <c r="B60" s="140">
        <v>11</v>
      </c>
      <c r="C60" s="188" t="s">
        <v>460</v>
      </c>
      <c r="D60" s="188"/>
      <c r="E60" s="188"/>
      <c r="F60" s="141">
        <v>37450.6</v>
      </c>
      <c r="G60" s="141">
        <v>14886</v>
      </c>
      <c r="H60" s="143"/>
      <c r="I60" s="143"/>
      <c r="J60" s="143"/>
      <c r="K60" s="143"/>
      <c r="L60" s="143"/>
      <c r="M60" s="143"/>
      <c r="N60" s="143"/>
      <c r="O60" s="143"/>
    </row>
    <row r="61" spans="2:15" x14ac:dyDescent="0.25">
      <c r="B61" s="140">
        <v>12</v>
      </c>
      <c r="C61" s="188" t="s">
        <v>461</v>
      </c>
      <c r="D61" s="188"/>
      <c r="E61" s="188"/>
      <c r="F61" s="141">
        <v>114</v>
      </c>
      <c r="G61" s="142" t="s">
        <v>226</v>
      </c>
      <c r="H61" s="143"/>
      <c r="I61" s="143"/>
      <c r="J61" s="143"/>
      <c r="K61" s="143"/>
      <c r="L61" s="143"/>
      <c r="M61" s="143"/>
      <c r="N61" s="143"/>
      <c r="O61" s="143"/>
    </row>
    <row r="62" spans="2:15" x14ac:dyDescent="0.25">
      <c r="B62" s="140">
        <v>13</v>
      </c>
      <c r="C62" s="188" t="s">
        <v>462</v>
      </c>
      <c r="D62" s="188"/>
      <c r="E62" s="188"/>
      <c r="F62" s="141">
        <v>211.7</v>
      </c>
      <c r="G62" s="142" t="s">
        <v>226</v>
      </c>
      <c r="H62" s="143"/>
      <c r="I62" s="143"/>
      <c r="J62" s="143"/>
      <c r="K62" s="143"/>
      <c r="L62" s="143"/>
      <c r="M62" s="143"/>
      <c r="N62" s="143"/>
      <c r="O62" s="143"/>
    </row>
    <row r="63" spans="2:15" x14ac:dyDescent="0.25">
      <c r="B63" s="140">
        <v>14</v>
      </c>
      <c r="C63" s="188" t="s">
        <v>463</v>
      </c>
      <c r="D63" s="188"/>
      <c r="E63" s="188"/>
      <c r="F63" s="141">
        <v>104506539.59999999</v>
      </c>
      <c r="G63" s="141">
        <v>98765131.200000003</v>
      </c>
      <c r="H63" s="143"/>
      <c r="I63" s="143"/>
      <c r="J63" s="143"/>
      <c r="K63" s="143"/>
      <c r="L63" s="143"/>
      <c r="M63" s="143"/>
      <c r="N63" s="143"/>
      <c r="O63" s="143"/>
    </row>
    <row r="64" spans="2:15" x14ac:dyDescent="0.25">
      <c r="B64" s="140">
        <v>15</v>
      </c>
      <c r="C64" s="188" t="s">
        <v>464</v>
      </c>
      <c r="D64" s="188"/>
      <c r="E64" s="188"/>
      <c r="F64" s="141">
        <v>128.69999999999999</v>
      </c>
      <c r="G64" s="141">
        <v>128.69999999999999</v>
      </c>
      <c r="H64" s="143"/>
      <c r="I64" s="143"/>
      <c r="J64" s="143"/>
      <c r="K64" s="143"/>
      <c r="L64" s="143"/>
      <c r="M64" s="143"/>
      <c r="N64" s="143"/>
      <c r="O64" s="143"/>
    </row>
    <row r="65" spans="2:15" x14ac:dyDescent="0.25">
      <c r="B65" s="140">
        <v>16</v>
      </c>
      <c r="C65" s="188" t="s">
        <v>465</v>
      </c>
      <c r="D65" s="188"/>
      <c r="E65" s="188"/>
      <c r="F65" s="141">
        <v>1483</v>
      </c>
      <c r="G65" s="142" t="s">
        <v>226</v>
      </c>
      <c r="H65" s="143"/>
      <c r="I65" s="143"/>
      <c r="J65" s="143"/>
      <c r="K65" s="143"/>
      <c r="L65" s="143"/>
      <c r="M65" s="143"/>
      <c r="N65" s="143"/>
      <c r="O65" s="143"/>
    </row>
    <row r="66" spans="2:15" x14ac:dyDescent="0.25">
      <c r="B66" s="140">
        <v>17</v>
      </c>
      <c r="C66" s="188" t="s">
        <v>466</v>
      </c>
      <c r="D66" s="188"/>
      <c r="E66" s="188"/>
      <c r="F66" s="141">
        <v>399.5</v>
      </c>
      <c r="G66" s="141">
        <v>399.5</v>
      </c>
      <c r="H66" s="143"/>
      <c r="I66" s="143"/>
      <c r="J66" s="143"/>
      <c r="K66" s="143"/>
      <c r="L66" s="143"/>
      <c r="M66" s="143"/>
      <c r="N66" s="143"/>
      <c r="O66" s="143"/>
    </row>
    <row r="67" spans="2:15" x14ac:dyDescent="0.25">
      <c r="B67" s="140">
        <v>18</v>
      </c>
      <c r="C67" s="188" t="s">
        <v>467</v>
      </c>
      <c r="D67" s="188"/>
      <c r="E67" s="188"/>
      <c r="F67" s="141">
        <v>7647.9</v>
      </c>
      <c r="G67" s="141">
        <v>7647.9</v>
      </c>
      <c r="H67" s="143"/>
      <c r="I67" s="143"/>
      <c r="J67" s="143"/>
      <c r="K67" s="143"/>
      <c r="L67" s="143"/>
      <c r="M67" s="143"/>
      <c r="N67" s="143"/>
      <c r="O67" s="143"/>
    </row>
    <row r="68" spans="2:15" x14ac:dyDescent="0.25">
      <c r="B68" s="140">
        <v>19</v>
      </c>
      <c r="C68" s="188" t="s">
        <v>468</v>
      </c>
      <c r="D68" s="188"/>
      <c r="E68" s="188"/>
      <c r="F68" s="141">
        <v>1979.9</v>
      </c>
      <c r="G68" s="141">
        <v>1979.9</v>
      </c>
      <c r="H68" s="143"/>
      <c r="I68" s="143"/>
      <c r="J68" s="143"/>
      <c r="K68" s="143"/>
      <c r="L68" s="143"/>
      <c r="M68" s="143"/>
      <c r="N68" s="143"/>
      <c r="O68" s="143"/>
    </row>
    <row r="69" spans="2:15" x14ac:dyDescent="0.25">
      <c r="B69" s="140">
        <v>20</v>
      </c>
      <c r="C69" s="188" t="s">
        <v>469</v>
      </c>
      <c r="D69" s="188"/>
      <c r="E69" s="188"/>
      <c r="F69" s="141">
        <v>871.6</v>
      </c>
      <c r="G69" s="142" t="s">
        <v>226</v>
      </c>
      <c r="H69" s="143"/>
      <c r="I69" s="143"/>
      <c r="J69" s="143"/>
      <c r="K69" s="143"/>
      <c r="L69" s="143"/>
      <c r="M69" s="143"/>
      <c r="N69" s="143"/>
      <c r="O69" s="143"/>
    </row>
    <row r="70" spans="2:15" x14ac:dyDescent="0.25">
      <c r="B70" s="140">
        <v>21</v>
      </c>
      <c r="C70" s="188" t="s">
        <v>470</v>
      </c>
      <c r="D70" s="188"/>
      <c r="E70" s="188"/>
      <c r="F70" s="141">
        <v>1802</v>
      </c>
      <c r="G70" s="142" t="s">
        <v>226</v>
      </c>
      <c r="H70" s="143"/>
      <c r="I70" s="143"/>
      <c r="J70" s="143"/>
      <c r="K70" s="143"/>
      <c r="L70" s="143"/>
      <c r="M70" s="143"/>
      <c r="N70" s="143"/>
      <c r="O70" s="143"/>
    </row>
    <row r="71" spans="2:15" x14ac:dyDescent="0.25">
      <c r="B71" s="140">
        <v>22</v>
      </c>
      <c r="C71" s="188" t="s">
        <v>471</v>
      </c>
      <c r="D71" s="188"/>
      <c r="E71" s="188"/>
      <c r="F71" s="141">
        <v>7805.8</v>
      </c>
      <c r="G71" s="141">
        <v>7805.8</v>
      </c>
      <c r="H71" s="143"/>
      <c r="I71" s="143"/>
      <c r="J71" s="143"/>
      <c r="K71" s="143"/>
      <c r="L71" s="143"/>
      <c r="M71" s="143"/>
      <c r="N71" s="143"/>
      <c r="O71" s="143"/>
    </row>
    <row r="72" spans="2:15" x14ac:dyDescent="0.25">
      <c r="B72" s="140">
        <v>23</v>
      </c>
      <c r="C72" s="188" t="s">
        <v>472</v>
      </c>
      <c r="D72" s="188"/>
      <c r="E72" s="188"/>
      <c r="F72" s="141">
        <v>3595</v>
      </c>
      <c r="G72" s="142" t="s">
        <v>226</v>
      </c>
      <c r="H72" s="143"/>
      <c r="I72" s="143"/>
      <c r="J72" s="143"/>
      <c r="K72" s="143"/>
      <c r="L72" s="143"/>
      <c r="M72" s="143"/>
      <c r="N72" s="143"/>
      <c r="O72" s="143"/>
    </row>
    <row r="73" spans="2:15" x14ac:dyDescent="0.25">
      <c r="B73" s="140">
        <v>24</v>
      </c>
      <c r="C73" s="188" t="s">
        <v>473</v>
      </c>
      <c r="D73" s="188"/>
      <c r="E73" s="188"/>
      <c r="F73" s="141">
        <v>875.6</v>
      </c>
      <c r="G73" s="142" t="s">
        <v>226</v>
      </c>
      <c r="H73" s="143"/>
      <c r="I73" s="143"/>
      <c r="J73" s="143"/>
      <c r="K73" s="143"/>
      <c r="L73" s="143"/>
      <c r="M73" s="143"/>
      <c r="N73" s="143"/>
      <c r="O73" s="143"/>
    </row>
    <row r="74" spans="2:15" x14ac:dyDescent="0.25">
      <c r="B74" s="140">
        <v>25</v>
      </c>
      <c r="C74" s="188" t="s">
        <v>474</v>
      </c>
      <c r="D74" s="188"/>
      <c r="E74" s="188"/>
      <c r="F74" s="141">
        <v>556.5</v>
      </c>
      <c r="G74" s="142" t="s">
        <v>226</v>
      </c>
      <c r="H74" s="143"/>
      <c r="I74" s="143"/>
      <c r="J74" s="143"/>
      <c r="K74" s="143"/>
      <c r="L74" s="143"/>
      <c r="M74" s="143"/>
      <c r="N74" s="143"/>
      <c r="O74" s="143"/>
    </row>
    <row r="75" spans="2:15" x14ac:dyDescent="0.25">
      <c r="B75" s="140">
        <v>26</v>
      </c>
      <c r="C75" s="188" t="s">
        <v>475</v>
      </c>
      <c r="D75" s="188"/>
      <c r="E75" s="188"/>
      <c r="F75" s="141">
        <v>56.5</v>
      </c>
      <c r="G75" s="142" t="s">
        <v>226</v>
      </c>
      <c r="H75" s="143"/>
      <c r="I75" s="143"/>
      <c r="J75" s="143"/>
      <c r="K75" s="143"/>
      <c r="L75" s="143"/>
      <c r="M75" s="143"/>
      <c r="N75" s="143"/>
      <c r="O75" s="143"/>
    </row>
    <row r="76" spans="2:15" x14ac:dyDescent="0.25">
      <c r="B76" s="140">
        <v>27</v>
      </c>
      <c r="C76" s="188" t="s">
        <v>476</v>
      </c>
      <c r="D76" s="188"/>
      <c r="E76" s="188"/>
      <c r="F76" s="141">
        <v>754.6</v>
      </c>
      <c r="G76" s="141">
        <v>634</v>
      </c>
      <c r="H76" s="143"/>
      <c r="I76" s="143"/>
      <c r="J76" s="143"/>
      <c r="K76" s="143"/>
      <c r="L76" s="143"/>
      <c r="M76" s="143"/>
      <c r="N76" s="143"/>
      <c r="O76" s="143"/>
    </row>
    <row r="77" spans="2:15" x14ac:dyDescent="0.25">
      <c r="B77" s="140">
        <v>28</v>
      </c>
      <c r="C77" s="188" t="s">
        <v>477</v>
      </c>
      <c r="D77" s="188"/>
      <c r="E77" s="188"/>
      <c r="F77" s="141">
        <v>71.900000000000006</v>
      </c>
      <c r="G77" s="142" t="s">
        <v>226</v>
      </c>
      <c r="H77" s="143"/>
      <c r="I77" s="143"/>
      <c r="J77" s="143"/>
      <c r="K77" s="143"/>
      <c r="L77" s="143"/>
      <c r="M77" s="143"/>
      <c r="N77" s="143"/>
      <c r="O77" s="143"/>
    </row>
    <row r="78" spans="2:15" x14ac:dyDescent="0.25">
      <c r="B78" s="140">
        <v>29</v>
      </c>
      <c r="C78" s="188" t="s">
        <v>478</v>
      </c>
      <c r="D78" s="188"/>
      <c r="E78" s="188"/>
      <c r="F78" s="141">
        <v>21224.6</v>
      </c>
      <c r="G78" s="142" t="s">
        <v>226</v>
      </c>
      <c r="H78" s="143"/>
      <c r="I78" s="143"/>
      <c r="J78" s="143"/>
      <c r="K78" s="143"/>
      <c r="L78" s="143"/>
      <c r="M78" s="143"/>
      <c r="N78" s="143"/>
      <c r="O78" s="143"/>
    </row>
    <row r="79" spans="2:15" x14ac:dyDescent="0.25">
      <c r="B79" s="136" t="s">
        <v>64</v>
      </c>
      <c r="C79" s="187" t="s">
        <v>479</v>
      </c>
      <c r="D79" s="187"/>
      <c r="E79" s="187"/>
      <c r="F79" s="139" t="s">
        <v>226</v>
      </c>
      <c r="G79" s="139" t="s">
        <v>226</v>
      </c>
      <c r="H79" s="138"/>
      <c r="I79" s="138"/>
      <c r="J79" s="138"/>
      <c r="K79" s="138"/>
      <c r="L79" s="138"/>
      <c r="M79" s="138"/>
      <c r="N79" s="138"/>
      <c r="O79" s="138"/>
    </row>
    <row r="80" spans="2:15" x14ac:dyDescent="0.25">
      <c r="B80" s="136" t="s">
        <v>480</v>
      </c>
      <c r="C80" s="187" t="s">
        <v>449</v>
      </c>
      <c r="D80" s="187"/>
      <c r="E80" s="187"/>
      <c r="F80" s="139" t="s">
        <v>226</v>
      </c>
      <c r="G80" s="139" t="s">
        <v>226</v>
      </c>
      <c r="H80" s="138"/>
      <c r="I80" s="138"/>
      <c r="J80" s="138"/>
      <c r="K80" s="138"/>
      <c r="L80" s="138"/>
      <c r="M80" s="138"/>
      <c r="N80" s="138"/>
      <c r="O80" s="138"/>
    </row>
    <row r="81" spans="2:15" x14ac:dyDescent="0.25">
      <c r="B81" s="136" t="s">
        <v>481</v>
      </c>
      <c r="C81" s="187" t="s">
        <v>482</v>
      </c>
      <c r="D81" s="187"/>
      <c r="E81" s="187"/>
      <c r="F81" s="139" t="s">
        <v>226</v>
      </c>
      <c r="G81" s="139" t="s">
        <v>226</v>
      </c>
      <c r="H81" s="138"/>
      <c r="I81" s="138"/>
      <c r="J81" s="138"/>
      <c r="K81" s="138"/>
      <c r="L81" s="138"/>
      <c r="M81" s="138"/>
      <c r="N81" s="138"/>
      <c r="O81" s="138"/>
    </row>
    <row r="82" spans="2:15" x14ac:dyDescent="0.25">
      <c r="B82" s="136" t="s">
        <v>483</v>
      </c>
      <c r="C82" s="187" t="s">
        <v>449</v>
      </c>
      <c r="D82" s="187"/>
      <c r="E82" s="187"/>
      <c r="F82" s="139" t="s">
        <v>226</v>
      </c>
      <c r="G82" s="139" t="s">
        <v>226</v>
      </c>
      <c r="H82" s="138"/>
      <c r="I82" s="138"/>
      <c r="J82" s="138"/>
      <c r="K82" s="138"/>
      <c r="L82" s="138"/>
      <c r="M82" s="138"/>
      <c r="N82" s="138"/>
      <c r="O82" s="138"/>
    </row>
    <row r="83" spans="2:15" x14ac:dyDescent="0.25">
      <c r="B83" s="133" t="s">
        <v>484</v>
      </c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5"/>
    </row>
    <row r="84" spans="2:15" x14ac:dyDescent="0.25">
      <c r="B84" s="136" t="s">
        <v>485</v>
      </c>
      <c r="C84" s="187" t="s">
        <v>486</v>
      </c>
      <c r="D84" s="187"/>
      <c r="E84" s="187"/>
      <c r="F84" s="137">
        <v>12022967.1</v>
      </c>
      <c r="G84" s="137">
        <v>269709.5</v>
      </c>
      <c r="H84" s="138"/>
      <c r="I84" s="138"/>
      <c r="J84" s="138"/>
      <c r="K84" s="138"/>
      <c r="L84" s="138"/>
      <c r="M84" s="138"/>
      <c r="N84" s="138"/>
      <c r="O84" s="138"/>
    </row>
    <row r="85" spans="2:15" x14ac:dyDescent="0.25">
      <c r="B85" s="136" t="s">
        <v>487</v>
      </c>
      <c r="C85" s="187" t="s">
        <v>448</v>
      </c>
      <c r="D85" s="187"/>
      <c r="E85" s="187"/>
      <c r="F85" s="137">
        <v>12022967.1</v>
      </c>
      <c r="G85" s="137">
        <v>269709.5</v>
      </c>
      <c r="H85" s="138"/>
      <c r="I85" s="138"/>
      <c r="J85" s="138"/>
      <c r="K85" s="138"/>
      <c r="L85" s="138"/>
      <c r="M85" s="138"/>
      <c r="N85" s="138"/>
      <c r="O85" s="138"/>
    </row>
    <row r="86" spans="2:15" x14ac:dyDescent="0.25">
      <c r="B86" s="136" t="s">
        <v>86</v>
      </c>
      <c r="C86" s="187" t="s">
        <v>488</v>
      </c>
      <c r="D86" s="187"/>
      <c r="E86" s="187"/>
      <c r="F86" s="139" t="s">
        <v>226</v>
      </c>
      <c r="G86" s="139" t="s">
        <v>226</v>
      </c>
      <c r="H86" s="138"/>
      <c r="I86" s="138"/>
      <c r="J86" s="138"/>
      <c r="K86" s="138"/>
      <c r="L86" s="138"/>
      <c r="M86" s="138"/>
      <c r="N86" s="138"/>
      <c r="O86" s="138"/>
    </row>
    <row r="87" spans="2:15" x14ac:dyDescent="0.25">
      <c r="B87" s="140">
        <v>1</v>
      </c>
      <c r="C87" s="188" t="s">
        <v>489</v>
      </c>
      <c r="D87" s="188"/>
      <c r="E87" s="188"/>
      <c r="F87" s="141">
        <v>-595436.69999999995</v>
      </c>
      <c r="G87" s="142" t="s">
        <v>226</v>
      </c>
      <c r="H87" s="143"/>
      <c r="I87" s="143"/>
      <c r="J87" s="143"/>
      <c r="K87" s="143"/>
      <c r="L87" s="143"/>
      <c r="M87" s="143"/>
      <c r="N87" s="143"/>
      <c r="O87" s="143"/>
    </row>
    <row r="88" spans="2:15" x14ac:dyDescent="0.25">
      <c r="B88" s="140">
        <v>2</v>
      </c>
      <c r="C88" s="188" t="s">
        <v>490</v>
      </c>
      <c r="D88" s="188"/>
      <c r="E88" s="188"/>
      <c r="F88" s="141">
        <v>155070.6</v>
      </c>
      <c r="G88" s="142" t="s">
        <v>226</v>
      </c>
      <c r="H88" s="143"/>
      <c r="I88" s="143"/>
      <c r="J88" s="143"/>
      <c r="K88" s="143"/>
      <c r="L88" s="143"/>
      <c r="M88" s="143"/>
      <c r="N88" s="143"/>
      <c r="O88" s="143"/>
    </row>
    <row r="89" spans="2:15" x14ac:dyDescent="0.25">
      <c r="B89" s="140">
        <v>3</v>
      </c>
      <c r="C89" s="188" t="s">
        <v>491</v>
      </c>
      <c r="D89" s="188"/>
      <c r="E89" s="188"/>
      <c r="F89" s="141">
        <v>511425.1</v>
      </c>
      <c r="G89" s="142" t="s">
        <v>226</v>
      </c>
      <c r="H89" s="143"/>
      <c r="I89" s="143"/>
      <c r="J89" s="143"/>
      <c r="K89" s="143"/>
      <c r="L89" s="143"/>
      <c r="M89" s="143"/>
      <c r="N89" s="143"/>
      <c r="O89" s="143"/>
    </row>
    <row r="90" spans="2:15" x14ac:dyDescent="0.25">
      <c r="B90" s="140">
        <v>4</v>
      </c>
      <c r="C90" s="188" t="s">
        <v>492</v>
      </c>
      <c r="D90" s="188"/>
      <c r="E90" s="188"/>
      <c r="F90" s="141">
        <v>-704.6</v>
      </c>
      <c r="G90" s="142" t="s">
        <v>226</v>
      </c>
      <c r="H90" s="143"/>
      <c r="I90" s="143"/>
      <c r="J90" s="143"/>
      <c r="K90" s="143"/>
      <c r="L90" s="143"/>
      <c r="M90" s="143"/>
      <c r="N90" s="143"/>
      <c r="O90" s="143"/>
    </row>
    <row r="91" spans="2:15" x14ac:dyDescent="0.25">
      <c r="B91" s="140">
        <v>5</v>
      </c>
      <c r="C91" s="188" t="s">
        <v>493</v>
      </c>
      <c r="D91" s="188"/>
      <c r="E91" s="188"/>
      <c r="F91" s="142" t="s">
        <v>226</v>
      </c>
      <c r="G91" s="142" t="s">
        <v>226</v>
      </c>
      <c r="H91" s="143"/>
      <c r="I91" s="143"/>
      <c r="J91" s="143"/>
      <c r="K91" s="143"/>
      <c r="L91" s="143"/>
      <c r="M91" s="143"/>
      <c r="N91" s="143"/>
      <c r="O91" s="143"/>
    </row>
    <row r="92" spans="2:15" x14ac:dyDescent="0.25">
      <c r="B92" s="140">
        <v>6</v>
      </c>
      <c r="C92" s="188" t="s">
        <v>494</v>
      </c>
      <c r="D92" s="188"/>
      <c r="E92" s="188"/>
      <c r="F92" s="141">
        <v>93.3</v>
      </c>
      <c r="G92" s="142" t="s">
        <v>226</v>
      </c>
      <c r="H92" s="143"/>
      <c r="I92" s="143"/>
      <c r="J92" s="143"/>
      <c r="K92" s="143"/>
      <c r="L92" s="143"/>
      <c r="M92" s="143"/>
      <c r="N92" s="143"/>
      <c r="O92" s="143"/>
    </row>
    <row r="93" spans="2:15" x14ac:dyDescent="0.25">
      <c r="B93" s="140">
        <v>7</v>
      </c>
      <c r="C93" s="188" t="s">
        <v>495</v>
      </c>
      <c r="D93" s="188"/>
      <c r="E93" s="188"/>
      <c r="F93" s="141">
        <v>407.5</v>
      </c>
      <c r="G93" s="142" t="s">
        <v>226</v>
      </c>
      <c r="H93" s="143"/>
      <c r="I93" s="143"/>
      <c r="J93" s="143"/>
      <c r="K93" s="143"/>
      <c r="L93" s="143"/>
      <c r="M93" s="143"/>
      <c r="N93" s="143"/>
      <c r="O93" s="143"/>
    </row>
    <row r="94" spans="2:15" x14ac:dyDescent="0.25">
      <c r="B94" s="140">
        <v>8</v>
      </c>
      <c r="C94" s="188" t="s">
        <v>496</v>
      </c>
      <c r="D94" s="188"/>
      <c r="E94" s="188"/>
      <c r="F94" s="141">
        <v>100</v>
      </c>
      <c r="G94" s="141">
        <v>100</v>
      </c>
      <c r="H94" s="143"/>
      <c r="I94" s="143"/>
      <c r="J94" s="143"/>
      <c r="K94" s="143"/>
      <c r="L94" s="143"/>
      <c r="M94" s="143"/>
      <c r="N94" s="143"/>
      <c r="O94" s="143"/>
    </row>
    <row r="95" spans="2:15" x14ac:dyDescent="0.25">
      <c r="B95" s="140">
        <v>9</v>
      </c>
      <c r="C95" s="188" t="s">
        <v>497</v>
      </c>
      <c r="D95" s="188"/>
      <c r="E95" s="188"/>
      <c r="F95" s="141">
        <v>100</v>
      </c>
      <c r="G95" s="142" t="s">
        <v>226</v>
      </c>
      <c r="H95" s="143"/>
      <c r="I95" s="143"/>
      <c r="J95" s="143"/>
      <c r="K95" s="143"/>
      <c r="L95" s="143"/>
      <c r="M95" s="143"/>
      <c r="N95" s="143"/>
      <c r="O95" s="143"/>
    </row>
    <row r="96" spans="2:15" x14ac:dyDescent="0.25">
      <c r="B96" s="140">
        <v>10</v>
      </c>
      <c r="C96" s="188" t="s">
        <v>498</v>
      </c>
      <c r="D96" s="188"/>
      <c r="E96" s="188"/>
      <c r="F96" s="141">
        <v>302</v>
      </c>
      <c r="G96" s="142" t="s">
        <v>226</v>
      </c>
      <c r="H96" s="143"/>
      <c r="I96" s="143"/>
      <c r="J96" s="143"/>
      <c r="K96" s="143"/>
      <c r="L96" s="143"/>
      <c r="M96" s="143"/>
      <c r="N96" s="143"/>
      <c r="O96" s="143"/>
    </row>
    <row r="97" spans="2:15" x14ac:dyDescent="0.25">
      <c r="B97" s="140">
        <v>11</v>
      </c>
      <c r="C97" s="188" t="s">
        <v>499</v>
      </c>
      <c r="D97" s="188"/>
      <c r="E97" s="188"/>
      <c r="F97" s="141">
        <v>250</v>
      </c>
      <c r="G97" s="142" t="s">
        <v>226</v>
      </c>
      <c r="H97" s="143"/>
      <c r="I97" s="143"/>
      <c r="J97" s="143"/>
      <c r="K97" s="143"/>
      <c r="L97" s="143"/>
      <c r="M97" s="143"/>
      <c r="N97" s="143"/>
      <c r="O97" s="143"/>
    </row>
    <row r="98" spans="2:15" x14ac:dyDescent="0.25">
      <c r="B98" s="140">
        <v>12</v>
      </c>
      <c r="C98" s="188" t="s">
        <v>500</v>
      </c>
      <c r="D98" s="188"/>
      <c r="E98" s="188"/>
      <c r="F98" s="141">
        <v>125</v>
      </c>
      <c r="G98" s="141">
        <v>125</v>
      </c>
      <c r="H98" s="143"/>
      <c r="I98" s="143"/>
      <c r="J98" s="143"/>
      <c r="K98" s="143"/>
      <c r="L98" s="143"/>
      <c r="M98" s="143"/>
      <c r="N98" s="143"/>
      <c r="O98" s="143"/>
    </row>
    <row r="99" spans="2:15" x14ac:dyDescent="0.25">
      <c r="B99" s="140">
        <v>13</v>
      </c>
      <c r="C99" s="188" t="s">
        <v>501</v>
      </c>
      <c r="D99" s="188"/>
      <c r="E99" s="188"/>
      <c r="F99" s="141">
        <v>2512</v>
      </c>
      <c r="G99" s="142" t="s">
        <v>226</v>
      </c>
      <c r="H99" s="143"/>
      <c r="I99" s="143"/>
      <c r="J99" s="143"/>
      <c r="K99" s="143"/>
      <c r="L99" s="143"/>
      <c r="M99" s="143"/>
      <c r="N99" s="143"/>
      <c r="O99" s="143"/>
    </row>
    <row r="100" spans="2:15" x14ac:dyDescent="0.25">
      <c r="B100" s="140">
        <v>14</v>
      </c>
      <c r="C100" s="188" t="s">
        <v>502</v>
      </c>
      <c r="D100" s="188"/>
      <c r="E100" s="188"/>
      <c r="F100" s="141">
        <v>354</v>
      </c>
      <c r="G100" s="142" t="s">
        <v>226</v>
      </c>
      <c r="H100" s="143"/>
      <c r="I100" s="143"/>
      <c r="J100" s="143"/>
      <c r="K100" s="143"/>
      <c r="L100" s="143"/>
      <c r="M100" s="143"/>
      <c r="N100" s="143"/>
      <c r="O100" s="143"/>
    </row>
    <row r="101" spans="2:15" x14ac:dyDescent="0.25">
      <c r="B101" s="140">
        <v>15</v>
      </c>
      <c r="C101" s="188" t="s">
        <v>503</v>
      </c>
      <c r="D101" s="188"/>
      <c r="E101" s="188"/>
      <c r="F101" s="141">
        <v>51</v>
      </c>
      <c r="G101" s="141">
        <v>51</v>
      </c>
      <c r="H101" s="143"/>
      <c r="I101" s="143"/>
      <c r="J101" s="143"/>
      <c r="K101" s="143"/>
      <c r="L101" s="143"/>
      <c r="M101" s="143"/>
      <c r="N101" s="143"/>
      <c r="O101" s="143"/>
    </row>
    <row r="102" spans="2:15" x14ac:dyDescent="0.25">
      <c r="B102" s="140">
        <v>16</v>
      </c>
      <c r="C102" s="188" t="s">
        <v>504</v>
      </c>
      <c r="D102" s="188"/>
      <c r="E102" s="188"/>
      <c r="F102" s="141">
        <v>202</v>
      </c>
      <c r="G102" s="141">
        <v>202</v>
      </c>
      <c r="H102" s="143"/>
      <c r="I102" s="143"/>
      <c r="J102" s="143"/>
      <c r="K102" s="143"/>
      <c r="L102" s="143"/>
      <c r="M102" s="143"/>
      <c r="N102" s="143"/>
      <c r="O102" s="143"/>
    </row>
    <row r="103" spans="2:15" x14ac:dyDescent="0.25">
      <c r="B103" s="140">
        <v>17</v>
      </c>
      <c r="C103" s="188" t="s">
        <v>505</v>
      </c>
      <c r="D103" s="188"/>
      <c r="E103" s="188"/>
      <c r="F103" s="141">
        <v>668</v>
      </c>
      <c r="G103" s="142" t="s">
        <v>226</v>
      </c>
      <c r="H103" s="143"/>
      <c r="I103" s="143"/>
      <c r="J103" s="143"/>
      <c r="K103" s="143"/>
      <c r="L103" s="143"/>
      <c r="M103" s="143"/>
      <c r="N103" s="143"/>
      <c r="O103" s="143"/>
    </row>
    <row r="104" spans="2:15" x14ac:dyDescent="0.25">
      <c r="B104" s="140">
        <v>18</v>
      </c>
      <c r="C104" s="188" t="s">
        <v>506</v>
      </c>
      <c r="D104" s="188"/>
      <c r="E104" s="188"/>
      <c r="F104" s="141">
        <v>202</v>
      </c>
      <c r="G104" s="142" t="s">
        <v>226</v>
      </c>
      <c r="H104" s="143"/>
      <c r="I104" s="143"/>
      <c r="J104" s="143"/>
      <c r="K104" s="143"/>
      <c r="L104" s="143"/>
      <c r="M104" s="143"/>
      <c r="N104" s="143"/>
      <c r="O104" s="143"/>
    </row>
    <row r="105" spans="2:15" x14ac:dyDescent="0.25">
      <c r="B105" s="140">
        <v>19</v>
      </c>
      <c r="C105" s="188" t="s">
        <v>507</v>
      </c>
      <c r="D105" s="188"/>
      <c r="E105" s="188"/>
      <c r="F105" s="141">
        <v>225</v>
      </c>
      <c r="G105" s="142" t="s">
        <v>226</v>
      </c>
      <c r="H105" s="143"/>
      <c r="I105" s="143"/>
      <c r="J105" s="143"/>
      <c r="K105" s="143"/>
      <c r="L105" s="143"/>
      <c r="M105" s="143"/>
      <c r="N105" s="143"/>
      <c r="O105" s="143"/>
    </row>
    <row r="106" spans="2:15" x14ac:dyDescent="0.25">
      <c r="B106" s="140">
        <v>20</v>
      </c>
      <c r="C106" s="188" t="s">
        <v>508</v>
      </c>
      <c r="D106" s="188"/>
      <c r="E106" s="188"/>
      <c r="F106" s="141">
        <v>246</v>
      </c>
      <c r="G106" s="142" t="s">
        <v>226</v>
      </c>
      <c r="H106" s="143"/>
      <c r="I106" s="143"/>
      <c r="J106" s="143"/>
      <c r="K106" s="143"/>
      <c r="L106" s="143"/>
      <c r="M106" s="143"/>
      <c r="N106" s="143"/>
      <c r="O106" s="143"/>
    </row>
    <row r="107" spans="2:15" x14ac:dyDescent="0.25">
      <c r="B107" s="140">
        <v>21</v>
      </c>
      <c r="C107" s="188" t="s">
        <v>509</v>
      </c>
      <c r="D107" s="188"/>
      <c r="E107" s="188"/>
      <c r="F107" s="141">
        <v>244</v>
      </c>
      <c r="G107" s="142" t="s">
        <v>226</v>
      </c>
      <c r="H107" s="143"/>
      <c r="I107" s="143"/>
      <c r="J107" s="143"/>
      <c r="K107" s="143"/>
      <c r="L107" s="143"/>
      <c r="M107" s="143"/>
      <c r="N107" s="143"/>
      <c r="O107" s="143"/>
    </row>
    <row r="108" spans="2:15" x14ac:dyDescent="0.25">
      <c r="B108" s="140">
        <v>22</v>
      </c>
      <c r="C108" s="188" t="s">
        <v>510</v>
      </c>
      <c r="D108" s="188"/>
      <c r="E108" s="188"/>
      <c r="F108" s="141">
        <v>382</v>
      </c>
      <c r="G108" s="142" t="s">
        <v>226</v>
      </c>
      <c r="H108" s="143"/>
      <c r="I108" s="143"/>
      <c r="J108" s="143"/>
      <c r="K108" s="143"/>
      <c r="L108" s="143"/>
      <c r="M108" s="143"/>
      <c r="N108" s="143"/>
      <c r="O108" s="143"/>
    </row>
    <row r="109" spans="2:15" x14ac:dyDescent="0.25">
      <c r="B109" s="140">
        <v>23</v>
      </c>
      <c r="C109" s="188" t="s">
        <v>511</v>
      </c>
      <c r="D109" s="188"/>
      <c r="E109" s="188"/>
      <c r="F109" s="141">
        <v>470</v>
      </c>
      <c r="G109" s="141">
        <v>470</v>
      </c>
      <c r="H109" s="143"/>
      <c r="I109" s="143"/>
      <c r="J109" s="143"/>
      <c r="K109" s="143"/>
      <c r="L109" s="143"/>
      <c r="M109" s="143"/>
      <c r="N109" s="143"/>
      <c r="O109" s="143"/>
    </row>
    <row r="110" spans="2:15" x14ac:dyDescent="0.25">
      <c r="B110" s="140">
        <v>24</v>
      </c>
      <c r="C110" s="188" t="s">
        <v>512</v>
      </c>
      <c r="D110" s="188"/>
      <c r="E110" s="188"/>
      <c r="F110" s="141">
        <v>74</v>
      </c>
      <c r="G110" s="141">
        <v>74</v>
      </c>
      <c r="H110" s="143"/>
      <c r="I110" s="143"/>
      <c r="J110" s="143"/>
      <c r="K110" s="143"/>
      <c r="L110" s="143"/>
      <c r="M110" s="143"/>
      <c r="N110" s="143"/>
      <c r="O110" s="143"/>
    </row>
    <row r="111" spans="2:15" x14ac:dyDescent="0.25">
      <c r="B111" s="140">
        <v>25</v>
      </c>
      <c r="C111" s="188" t="s">
        <v>513</v>
      </c>
      <c r="D111" s="188"/>
      <c r="E111" s="188"/>
      <c r="F111" s="141">
        <v>190</v>
      </c>
      <c r="G111" s="141">
        <v>190</v>
      </c>
      <c r="H111" s="143"/>
      <c r="I111" s="143"/>
      <c r="J111" s="143"/>
      <c r="K111" s="143"/>
      <c r="L111" s="143"/>
      <c r="M111" s="143"/>
      <c r="N111" s="143"/>
      <c r="O111" s="143"/>
    </row>
    <row r="112" spans="2:15" x14ac:dyDescent="0.25">
      <c r="B112" s="140">
        <v>26</v>
      </c>
      <c r="C112" s="188" t="s">
        <v>514</v>
      </c>
      <c r="D112" s="188"/>
      <c r="E112" s="188"/>
      <c r="F112" s="141">
        <v>2</v>
      </c>
      <c r="G112" s="141">
        <v>2</v>
      </c>
      <c r="H112" s="143"/>
      <c r="I112" s="143"/>
      <c r="J112" s="143"/>
      <c r="K112" s="143"/>
      <c r="L112" s="143"/>
      <c r="M112" s="143"/>
      <c r="N112" s="143"/>
      <c r="O112" s="143"/>
    </row>
    <row r="113" spans="2:15" x14ac:dyDescent="0.25">
      <c r="B113" s="140">
        <v>27</v>
      </c>
      <c r="C113" s="188" t="s">
        <v>515</v>
      </c>
      <c r="D113" s="188"/>
      <c r="E113" s="188"/>
      <c r="F113" s="141">
        <v>575</v>
      </c>
      <c r="G113" s="141">
        <v>575</v>
      </c>
      <c r="H113" s="143"/>
      <c r="I113" s="143"/>
      <c r="J113" s="143"/>
      <c r="K113" s="143"/>
      <c r="L113" s="143"/>
      <c r="M113" s="143"/>
      <c r="N113" s="143"/>
      <c r="O113" s="143"/>
    </row>
    <row r="114" spans="2:15" x14ac:dyDescent="0.25">
      <c r="B114" s="140">
        <v>28</v>
      </c>
      <c r="C114" s="188" t="s">
        <v>516</v>
      </c>
      <c r="D114" s="188"/>
      <c r="E114" s="188"/>
      <c r="F114" s="141">
        <v>146</v>
      </c>
      <c r="G114" s="141">
        <v>146</v>
      </c>
      <c r="H114" s="143"/>
      <c r="I114" s="143"/>
      <c r="J114" s="143"/>
      <c r="K114" s="143"/>
      <c r="L114" s="143"/>
      <c r="M114" s="143"/>
      <c r="N114" s="143"/>
      <c r="O114" s="143"/>
    </row>
    <row r="115" spans="2:15" x14ac:dyDescent="0.25">
      <c r="B115" s="140">
        <v>29</v>
      </c>
      <c r="C115" s="188" t="s">
        <v>517</v>
      </c>
      <c r="D115" s="188"/>
      <c r="E115" s="188"/>
      <c r="F115" s="141">
        <v>341</v>
      </c>
      <c r="G115" s="141">
        <v>341</v>
      </c>
      <c r="H115" s="143"/>
      <c r="I115" s="143"/>
      <c r="J115" s="143"/>
      <c r="K115" s="143"/>
      <c r="L115" s="143"/>
      <c r="M115" s="143"/>
      <c r="N115" s="143"/>
      <c r="O115" s="143"/>
    </row>
    <row r="116" spans="2:15" x14ac:dyDescent="0.25">
      <c r="B116" s="140">
        <v>30</v>
      </c>
      <c r="C116" s="188" t="s">
        <v>518</v>
      </c>
      <c r="D116" s="188"/>
      <c r="E116" s="188"/>
      <c r="F116" s="141">
        <v>953</v>
      </c>
      <c r="G116" s="141">
        <v>953</v>
      </c>
      <c r="H116" s="143"/>
      <c r="I116" s="143"/>
      <c r="J116" s="143"/>
      <c r="K116" s="143"/>
      <c r="L116" s="143"/>
      <c r="M116" s="143"/>
      <c r="N116" s="143"/>
      <c r="O116" s="143"/>
    </row>
    <row r="117" spans="2:15" x14ac:dyDescent="0.25">
      <c r="B117" s="140">
        <v>31</v>
      </c>
      <c r="C117" s="188" t="s">
        <v>519</v>
      </c>
      <c r="D117" s="188"/>
      <c r="E117" s="188"/>
      <c r="F117" s="141">
        <v>66.5</v>
      </c>
      <c r="G117" s="142" t="s">
        <v>226</v>
      </c>
      <c r="H117" s="143"/>
      <c r="I117" s="143"/>
      <c r="J117" s="143"/>
      <c r="K117" s="143"/>
      <c r="L117" s="143"/>
      <c r="M117" s="143"/>
      <c r="N117" s="143"/>
      <c r="O117" s="143"/>
    </row>
    <row r="118" spans="2:15" x14ac:dyDescent="0.25">
      <c r="B118" s="140">
        <v>32</v>
      </c>
      <c r="C118" s="188" t="s">
        <v>520</v>
      </c>
      <c r="D118" s="188"/>
      <c r="E118" s="188"/>
      <c r="F118" s="141">
        <v>230</v>
      </c>
      <c r="G118" s="142" t="s">
        <v>226</v>
      </c>
      <c r="H118" s="143"/>
      <c r="I118" s="143"/>
      <c r="J118" s="143"/>
      <c r="K118" s="143"/>
      <c r="L118" s="143"/>
      <c r="M118" s="143"/>
      <c r="N118" s="143"/>
      <c r="O118" s="143"/>
    </row>
    <row r="119" spans="2:15" x14ac:dyDescent="0.25">
      <c r="B119" s="140">
        <v>33</v>
      </c>
      <c r="C119" s="188" t="s">
        <v>521</v>
      </c>
      <c r="D119" s="188"/>
      <c r="E119" s="188"/>
      <c r="F119" s="141">
        <v>354</v>
      </c>
      <c r="G119" s="141">
        <v>354</v>
      </c>
      <c r="H119" s="143"/>
      <c r="I119" s="143"/>
      <c r="J119" s="143"/>
      <c r="K119" s="143"/>
      <c r="L119" s="143"/>
      <c r="M119" s="143"/>
      <c r="N119" s="143"/>
      <c r="O119" s="143"/>
    </row>
    <row r="120" spans="2:15" x14ac:dyDescent="0.25">
      <c r="B120" s="140">
        <v>34</v>
      </c>
      <c r="C120" s="188" t="s">
        <v>522</v>
      </c>
      <c r="D120" s="188"/>
      <c r="E120" s="188"/>
      <c r="F120" s="141">
        <v>129</v>
      </c>
      <c r="G120" s="141">
        <v>129</v>
      </c>
      <c r="H120" s="143"/>
      <c r="I120" s="143"/>
      <c r="J120" s="143"/>
      <c r="K120" s="143"/>
      <c r="L120" s="143"/>
      <c r="M120" s="143"/>
      <c r="N120" s="143"/>
      <c r="O120" s="143"/>
    </row>
    <row r="121" spans="2:15" x14ac:dyDescent="0.25">
      <c r="B121" s="140">
        <v>35</v>
      </c>
      <c r="C121" s="188" t="s">
        <v>523</v>
      </c>
      <c r="D121" s="188"/>
      <c r="E121" s="188"/>
      <c r="F121" s="141">
        <v>240</v>
      </c>
      <c r="G121" s="142" t="s">
        <v>226</v>
      </c>
      <c r="H121" s="143"/>
      <c r="I121" s="143"/>
      <c r="J121" s="143"/>
      <c r="K121" s="143"/>
      <c r="L121" s="143"/>
      <c r="M121" s="143"/>
      <c r="N121" s="143"/>
      <c r="O121" s="143"/>
    </row>
    <row r="122" spans="2:15" x14ac:dyDescent="0.25">
      <c r="B122" s="140">
        <v>36</v>
      </c>
      <c r="C122" s="188" t="s">
        <v>524</v>
      </c>
      <c r="D122" s="188"/>
      <c r="E122" s="188"/>
      <c r="F122" s="141">
        <v>500</v>
      </c>
      <c r="G122" s="141">
        <v>500</v>
      </c>
      <c r="H122" s="143"/>
      <c r="I122" s="143"/>
      <c r="J122" s="143"/>
      <c r="K122" s="143"/>
      <c r="L122" s="143"/>
      <c r="M122" s="143"/>
      <c r="N122" s="143"/>
      <c r="O122" s="143"/>
    </row>
    <row r="123" spans="2:15" x14ac:dyDescent="0.25">
      <c r="B123" s="140">
        <v>37</v>
      </c>
      <c r="C123" s="188" t="s">
        <v>525</v>
      </c>
      <c r="D123" s="188"/>
      <c r="E123" s="188"/>
      <c r="F123" s="141">
        <v>223</v>
      </c>
      <c r="G123" s="142" t="s">
        <v>226</v>
      </c>
      <c r="H123" s="143"/>
      <c r="I123" s="143"/>
      <c r="J123" s="143"/>
      <c r="K123" s="143"/>
      <c r="L123" s="143"/>
      <c r="M123" s="143"/>
      <c r="N123" s="143"/>
      <c r="O123" s="143"/>
    </row>
    <row r="124" spans="2:15" x14ac:dyDescent="0.25">
      <c r="B124" s="140">
        <v>38</v>
      </c>
      <c r="C124" s="188" t="s">
        <v>526</v>
      </c>
      <c r="D124" s="188"/>
      <c r="E124" s="188"/>
      <c r="F124" s="141">
        <v>390</v>
      </c>
      <c r="G124" s="141">
        <v>390</v>
      </c>
      <c r="H124" s="143"/>
      <c r="I124" s="143"/>
      <c r="J124" s="143"/>
      <c r="K124" s="143"/>
      <c r="L124" s="143"/>
      <c r="M124" s="143"/>
      <c r="N124" s="143"/>
      <c r="O124" s="143"/>
    </row>
    <row r="125" spans="2:15" x14ac:dyDescent="0.25">
      <c r="B125" s="140">
        <v>39</v>
      </c>
      <c r="C125" s="188" t="s">
        <v>527</v>
      </c>
      <c r="D125" s="188"/>
      <c r="E125" s="188"/>
      <c r="F125" s="141">
        <v>63</v>
      </c>
      <c r="G125" s="142" t="s">
        <v>226</v>
      </c>
      <c r="H125" s="143"/>
      <c r="I125" s="143"/>
      <c r="J125" s="143"/>
      <c r="K125" s="143"/>
      <c r="L125" s="143"/>
      <c r="M125" s="143"/>
      <c r="N125" s="143"/>
      <c r="O125" s="143"/>
    </row>
    <row r="126" spans="2:15" x14ac:dyDescent="0.25">
      <c r="B126" s="140">
        <v>40</v>
      </c>
      <c r="C126" s="188" t="s">
        <v>528</v>
      </c>
      <c r="D126" s="188"/>
      <c r="E126" s="188"/>
      <c r="F126" s="141">
        <v>574.5</v>
      </c>
      <c r="G126" s="142" t="s">
        <v>226</v>
      </c>
      <c r="H126" s="143"/>
      <c r="I126" s="143"/>
      <c r="J126" s="143"/>
      <c r="K126" s="143"/>
      <c r="L126" s="143"/>
      <c r="M126" s="143"/>
      <c r="N126" s="143"/>
      <c r="O126" s="143"/>
    </row>
    <row r="127" spans="2:15" x14ac:dyDescent="0.25">
      <c r="B127" s="140">
        <v>41</v>
      </c>
      <c r="C127" s="188" t="s">
        <v>529</v>
      </c>
      <c r="D127" s="188"/>
      <c r="E127" s="188"/>
      <c r="F127" s="141">
        <v>1044</v>
      </c>
      <c r="G127" s="141">
        <v>1044</v>
      </c>
      <c r="H127" s="143"/>
      <c r="I127" s="143"/>
      <c r="J127" s="143"/>
      <c r="K127" s="143"/>
      <c r="L127" s="143"/>
      <c r="M127" s="143"/>
      <c r="N127" s="143"/>
      <c r="O127" s="143"/>
    </row>
    <row r="128" spans="2:15" x14ac:dyDescent="0.25">
      <c r="B128" s="140">
        <v>42</v>
      </c>
      <c r="C128" s="188" t="s">
        <v>530</v>
      </c>
      <c r="D128" s="188"/>
      <c r="E128" s="188"/>
      <c r="F128" s="141">
        <v>130</v>
      </c>
      <c r="G128" s="141">
        <v>130</v>
      </c>
      <c r="H128" s="143"/>
      <c r="I128" s="143"/>
      <c r="J128" s="143"/>
      <c r="K128" s="143"/>
      <c r="L128" s="143"/>
      <c r="M128" s="143"/>
      <c r="N128" s="143"/>
      <c r="O128" s="143"/>
    </row>
    <row r="129" spans="2:15" x14ac:dyDescent="0.25">
      <c r="B129" s="140">
        <v>43</v>
      </c>
      <c r="C129" s="188" t="s">
        <v>531</v>
      </c>
      <c r="D129" s="188"/>
      <c r="E129" s="188"/>
      <c r="F129" s="141">
        <v>113</v>
      </c>
      <c r="G129" s="141">
        <v>113</v>
      </c>
      <c r="H129" s="143"/>
      <c r="I129" s="143"/>
      <c r="J129" s="143"/>
      <c r="K129" s="143"/>
      <c r="L129" s="143"/>
      <c r="M129" s="143"/>
      <c r="N129" s="143"/>
      <c r="O129" s="143"/>
    </row>
    <row r="130" spans="2:15" x14ac:dyDescent="0.25">
      <c r="B130" s="140">
        <v>44</v>
      </c>
      <c r="C130" s="188" t="s">
        <v>532</v>
      </c>
      <c r="D130" s="188"/>
      <c r="E130" s="188"/>
      <c r="F130" s="141">
        <v>234</v>
      </c>
      <c r="G130" s="141">
        <v>234</v>
      </c>
      <c r="H130" s="143"/>
      <c r="I130" s="143"/>
      <c r="J130" s="143"/>
      <c r="K130" s="143"/>
      <c r="L130" s="143"/>
      <c r="M130" s="143"/>
      <c r="N130" s="143"/>
      <c r="O130" s="143"/>
    </row>
    <row r="131" spans="2:15" x14ac:dyDescent="0.25">
      <c r="B131" s="140">
        <v>45</v>
      </c>
      <c r="C131" s="188" t="s">
        <v>533</v>
      </c>
      <c r="D131" s="188"/>
      <c r="E131" s="188"/>
      <c r="F131" s="141">
        <v>226.5</v>
      </c>
      <c r="G131" s="142" t="s">
        <v>226</v>
      </c>
      <c r="H131" s="143"/>
      <c r="I131" s="143"/>
      <c r="J131" s="143"/>
      <c r="K131" s="143"/>
      <c r="L131" s="143"/>
      <c r="M131" s="143"/>
      <c r="N131" s="143"/>
      <c r="O131" s="143"/>
    </row>
    <row r="132" spans="2:15" x14ac:dyDescent="0.25">
      <c r="B132" s="140">
        <v>46</v>
      </c>
      <c r="C132" s="188" t="s">
        <v>534</v>
      </c>
      <c r="D132" s="188"/>
      <c r="E132" s="188"/>
      <c r="F132" s="141">
        <v>37</v>
      </c>
      <c r="G132" s="141">
        <v>37</v>
      </c>
      <c r="H132" s="143"/>
      <c r="I132" s="143"/>
      <c r="J132" s="143"/>
      <c r="K132" s="143"/>
      <c r="L132" s="143"/>
      <c r="M132" s="143"/>
      <c r="N132" s="143"/>
      <c r="O132" s="143"/>
    </row>
    <row r="133" spans="2:15" x14ac:dyDescent="0.25">
      <c r="B133" s="140">
        <v>47</v>
      </c>
      <c r="C133" s="188" t="s">
        <v>535</v>
      </c>
      <c r="D133" s="188"/>
      <c r="E133" s="188"/>
      <c r="F133" s="141">
        <v>200</v>
      </c>
      <c r="G133" s="142" t="s">
        <v>226</v>
      </c>
      <c r="H133" s="143"/>
      <c r="I133" s="143"/>
      <c r="J133" s="143"/>
      <c r="K133" s="143"/>
      <c r="L133" s="143"/>
      <c r="M133" s="143"/>
      <c r="N133" s="143"/>
      <c r="O133" s="143"/>
    </row>
    <row r="134" spans="2:15" x14ac:dyDescent="0.25">
      <c r="B134" s="140">
        <v>48</v>
      </c>
      <c r="C134" s="188" t="s">
        <v>536</v>
      </c>
      <c r="D134" s="188"/>
      <c r="E134" s="188"/>
      <c r="F134" s="141">
        <v>38</v>
      </c>
      <c r="G134" s="141">
        <v>38</v>
      </c>
      <c r="H134" s="143"/>
      <c r="I134" s="143"/>
      <c r="J134" s="143"/>
      <c r="K134" s="143"/>
      <c r="L134" s="143"/>
      <c r="M134" s="143"/>
      <c r="N134" s="143"/>
      <c r="O134" s="143"/>
    </row>
    <row r="135" spans="2:15" x14ac:dyDescent="0.25">
      <c r="B135" s="140">
        <v>49</v>
      </c>
      <c r="C135" s="188" t="s">
        <v>537</v>
      </c>
      <c r="D135" s="188"/>
      <c r="E135" s="188"/>
      <c r="F135" s="141">
        <v>800</v>
      </c>
      <c r="G135" s="141">
        <v>800</v>
      </c>
      <c r="H135" s="143"/>
      <c r="I135" s="143"/>
      <c r="J135" s="143"/>
      <c r="K135" s="143"/>
      <c r="L135" s="143"/>
      <c r="M135" s="143"/>
      <c r="N135" s="143"/>
      <c r="O135" s="143"/>
    </row>
    <row r="136" spans="2:15" x14ac:dyDescent="0.25">
      <c r="B136" s="140">
        <v>50</v>
      </c>
      <c r="C136" s="188" t="s">
        <v>538</v>
      </c>
      <c r="D136" s="188"/>
      <c r="E136" s="188"/>
      <c r="F136" s="141">
        <v>225</v>
      </c>
      <c r="G136" s="141">
        <v>225</v>
      </c>
      <c r="H136" s="143"/>
      <c r="I136" s="143"/>
      <c r="J136" s="143"/>
      <c r="K136" s="143"/>
      <c r="L136" s="143"/>
      <c r="M136" s="143"/>
      <c r="N136" s="143"/>
      <c r="O136" s="143"/>
    </row>
    <row r="137" spans="2:15" x14ac:dyDescent="0.25">
      <c r="B137" s="140">
        <v>51</v>
      </c>
      <c r="C137" s="188" t="s">
        <v>539</v>
      </c>
      <c r="D137" s="188"/>
      <c r="E137" s="188"/>
      <c r="F137" s="141">
        <v>171</v>
      </c>
      <c r="G137" s="142" t="s">
        <v>226</v>
      </c>
      <c r="H137" s="143"/>
      <c r="I137" s="143"/>
      <c r="J137" s="143"/>
      <c r="K137" s="143"/>
      <c r="L137" s="143"/>
      <c r="M137" s="143"/>
      <c r="N137" s="143"/>
      <c r="O137" s="143"/>
    </row>
    <row r="138" spans="2:15" x14ac:dyDescent="0.25">
      <c r="B138" s="140">
        <v>52</v>
      </c>
      <c r="C138" s="188" t="s">
        <v>540</v>
      </c>
      <c r="D138" s="188"/>
      <c r="E138" s="188"/>
      <c r="F138" s="141">
        <v>286</v>
      </c>
      <c r="G138" s="142" t="s">
        <v>226</v>
      </c>
      <c r="H138" s="143"/>
      <c r="I138" s="143"/>
      <c r="J138" s="143"/>
      <c r="K138" s="143"/>
      <c r="L138" s="143"/>
      <c r="M138" s="143"/>
      <c r="N138" s="143"/>
      <c r="O138" s="143"/>
    </row>
    <row r="139" spans="2:15" x14ac:dyDescent="0.25">
      <c r="B139" s="140">
        <v>53</v>
      </c>
      <c r="C139" s="188" t="s">
        <v>541</v>
      </c>
      <c r="D139" s="188"/>
      <c r="E139" s="188"/>
      <c r="F139" s="141">
        <v>98</v>
      </c>
      <c r="G139" s="142" t="s">
        <v>226</v>
      </c>
      <c r="H139" s="143"/>
      <c r="I139" s="143"/>
      <c r="J139" s="143"/>
      <c r="K139" s="143"/>
      <c r="L139" s="143"/>
      <c r="M139" s="143"/>
      <c r="N139" s="143"/>
      <c r="O139" s="143"/>
    </row>
    <row r="140" spans="2:15" x14ac:dyDescent="0.25">
      <c r="B140" s="140">
        <v>54</v>
      </c>
      <c r="C140" s="188" t="s">
        <v>542</v>
      </c>
      <c r="D140" s="188"/>
      <c r="E140" s="188"/>
      <c r="F140" s="141">
        <v>49</v>
      </c>
      <c r="G140" s="142" t="s">
        <v>226</v>
      </c>
      <c r="H140" s="143"/>
      <c r="I140" s="143"/>
      <c r="J140" s="143"/>
      <c r="K140" s="143"/>
      <c r="L140" s="143"/>
      <c r="M140" s="143"/>
      <c r="N140" s="143"/>
      <c r="O140" s="143"/>
    </row>
    <row r="141" spans="2:15" x14ac:dyDescent="0.25">
      <c r="B141" s="140">
        <v>55</v>
      </c>
      <c r="C141" s="188" t="s">
        <v>543</v>
      </c>
      <c r="D141" s="188"/>
      <c r="E141" s="188"/>
      <c r="F141" s="141">
        <v>754.5</v>
      </c>
      <c r="G141" s="142" t="s">
        <v>226</v>
      </c>
      <c r="H141" s="143"/>
      <c r="I141" s="143"/>
      <c r="J141" s="143"/>
      <c r="K141" s="143"/>
      <c r="L141" s="143"/>
      <c r="M141" s="143"/>
      <c r="N141" s="143"/>
      <c r="O141" s="143"/>
    </row>
    <row r="142" spans="2:15" x14ac:dyDescent="0.25">
      <c r="B142" s="140">
        <v>56</v>
      </c>
      <c r="C142" s="188" t="s">
        <v>544</v>
      </c>
      <c r="D142" s="188"/>
      <c r="E142" s="188"/>
      <c r="F142" s="141">
        <v>74</v>
      </c>
      <c r="G142" s="141">
        <v>74</v>
      </c>
      <c r="H142" s="143"/>
      <c r="I142" s="143"/>
      <c r="J142" s="143"/>
      <c r="K142" s="143"/>
      <c r="L142" s="143"/>
      <c r="M142" s="143"/>
      <c r="N142" s="143"/>
      <c r="O142" s="143"/>
    </row>
    <row r="143" spans="2:15" x14ac:dyDescent="0.25">
      <c r="B143" s="140">
        <v>57</v>
      </c>
      <c r="C143" s="188" t="s">
        <v>545</v>
      </c>
      <c r="D143" s="188"/>
      <c r="E143" s="188"/>
      <c r="F143" s="141">
        <v>102</v>
      </c>
      <c r="G143" s="142" t="s">
        <v>226</v>
      </c>
      <c r="H143" s="143"/>
      <c r="I143" s="143"/>
      <c r="J143" s="143"/>
      <c r="K143" s="143"/>
      <c r="L143" s="143"/>
      <c r="M143" s="143"/>
      <c r="N143" s="143"/>
      <c r="O143" s="143"/>
    </row>
    <row r="144" spans="2:15" x14ac:dyDescent="0.25">
      <c r="B144" s="140">
        <v>58</v>
      </c>
      <c r="C144" s="188" t="s">
        <v>546</v>
      </c>
      <c r="D144" s="188"/>
      <c r="E144" s="188"/>
      <c r="F144" s="141">
        <v>82000</v>
      </c>
      <c r="G144" s="142" t="s">
        <v>226</v>
      </c>
      <c r="H144" s="143"/>
      <c r="I144" s="143"/>
      <c r="J144" s="143"/>
      <c r="K144" s="143"/>
      <c r="L144" s="143"/>
      <c r="M144" s="143"/>
      <c r="N144" s="143"/>
      <c r="O144" s="143"/>
    </row>
    <row r="145" spans="2:15" x14ac:dyDescent="0.25">
      <c r="B145" s="140">
        <v>59</v>
      </c>
      <c r="C145" s="188" t="s">
        <v>547</v>
      </c>
      <c r="D145" s="188"/>
      <c r="E145" s="188"/>
      <c r="F145" s="141">
        <v>391</v>
      </c>
      <c r="G145" s="141">
        <v>113</v>
      </c>
      <c r="H145" s="143"/>
      <c r="I145" s="143"/>
      <c r="J145" s="143"/>
      <c r="K145" s="143"/>
      <c r="L145" s="143"/>
      <c r="M145" s="143"/>
      <c r="N145" s="143"/>
      <c r="O145" s="143"/>
    </row>
    <row r="146" spans="2:15" x14ac:dyDescent="0.25">
      <c r="B146" s="140">
        <v>60</v>
      </c>
      <c r="C146" s="188" t="s">
        <v>548</v>
      </c>
      <c r="D146" s="188"/>
      <c r="E146" s="188"/>
      <c r="F146" s="141">
        <v>260</v>
      </c>
      <c r="G146" s="142" t="s">
        <v>226</v>
      </c>
      <c r="H146" s="143"/>
      <c r="I146" s="143"/>
      <c r="J146" s="143"/>
      <c r="K146" s="143"/>
      <c r="L146" s="143"/>
      <c r="M146" s="143"/>
      <c r="N146" s="143"/>
      <c r="O146" s="143"/>
    </row>
    <row r="147" spans="2:15" x14ac:dyDescent="0.25">
      <c r="B147" s="140">
        <v>61</v>
      </c>
      <c r="C147" s="188" t="s">
        <v>549</v>
      </c>
      <c r="D147" s="188"/>
      <c r="E147" s="188"/>
      <c r="F147" s="141">
        <v>185</v>
      </c>
      <c r="G147" s="141">
        <v>185</v>
      </c>
      <c r="H147" s="143"/>
      <c r="I147" s="143"/>
      <c r="J147" s="143"/>
      <c r="K147" s="143"/>
      <c r="L147" s="143"/>
      <c r="M147" s="143"/>
      <c r="N147" s="143"/>
      <c r="O147" s="143"/>
    </row>
    <row r="148" spans="2:15" x14ac:dyDescent="0.25">
      <c r="B148" s="140">
        <v>62</v>
      </c>
      <c r="C148" s="188" t="s">
        <v>550</v>
      </c>
      <c r="D148" s="188"/>
      <c r="E148" s="188"/>
      <c r="F148" s="141">
        <v>15.8</v>
      </c>
      <c r="G148" s="141">
        <v>15.8</v>
      </c>
      <c r="H148" s="143"/>
      <c r="I148" s="143"/>
      <c r="J148" s="143"/>
      <c r="K148" s="143"/>
      <c r="L148" s="143"/>
      <c r="M148" s="143"/>
      <c r="N148" s="143"/>
      <c r="O148" s="143"/>
    </row>
    <row r="149" spans="2:15" x14ac:dyDescent="0.25">
      <c r="B149" s="140">
        <v>63</v>
      </c>
      <c r="C149" s="188" t="s">
        <v>551</v>
      </c>
      <c r="D149" s="188"/>
      <c r="E149" s="188"/>
      <c r="F149" s="141">
        <v>130</v>
      </c>
      <c r="G149" s="141">
        <v>130</v>
      </c>
      <c r="H149" s="143"/>
      <c r="I149" s="143"/>
      <c r="J149" s="143"/>
      <c r="K149" s="143"/>
      <c r="L149" s="143"/>
      <c r="M149" s="143"/>
      <c r="N149" s="143"/>
      <c r="O149" s="143"/>
    </row>
    <row r="150" spans="2:15" x14ac:dyDescent="0.25">
      <c r="B150" s="140">
        <v>64</v>
      </c>
      <c r="C150" s="188" t="s">
        <v>552</v>
      </c>
      <c r="D150" s="188"/>
      <c r="E150" s="188"/>
      <c r="F150" s="141">
        <v>180</v>
      </c>
      <c r="G150" s="141">
        <v>180</v>
      </c>
      <c r="H150" s="143"/>
      <c r="I150" s="143"/>
      <c r="J150" s="143"/>
      <c r="K150" s="143"/>
      <c r="L150" s="143"/>
      <c r="M150" s="143"/>
      <c r="N150" s="143"/>
      <c r="O150" s="143"/>
    </row>
    <row r="151" spans="2:15" x14ac:dyDescent="0.25">
      <c r="B151" s="140">
        <v>65</v>
      </c>
      <c r="C151" s="188" t="s">
        <v>455</v>
      </c>
      <c r="D151" s="188"/>
      <c r="E151" s="188"/>
      <c r="F151" s="141">
        <v>11210</v>
      </c>
      <c r="G151" s="142" t="s">
        <v>226</v>
      </c>
      <c r="H151" s="143"/>
      <c r="I151" s="143"/>
      <c r="J151" s="143"/>
      <c r="K151" s="143"/>
      <c r="L151" s="143"/>
      <c r="M151" s="143"/>
      <c r="N151" s="143"/>
      <c r="O151" s="143"/>
    </row>
    <row r="152" spans="2:15" x14ac:dyDescent="0.25">
      <c r="B152" s="140">
        <v>66</v>
      </c>
      <c r="C152" s="188" t="s">
        <v>553</v>
      </c>
      <c r="D152" s="188"/>
      <c r="E152" s="188"/>
      <c r="F152" s="141">
        <v>31.6</v>
      </c>
      <c r="G152" s="141">
        <v>31.6</v>
      </c>
      <c r="H152" s="143"/>
      <c r="I152" s="143"/>
      <c r="J152" s="143"/>
      <c r="K152" s="143"/>
      <c r="L152" s="143"/>
      <c r="M152" s="143"/>
      <c r="N152" s="143"/>
      <c r="O152" s="143"/>
    </row>
    <row r="153" spans="2:15" x14ac:dyDescent="0.25">
      <c r="B153" s="140">
        <v>67</v>
      </c>
      <c r="C153" s="188" t="s">
        <v>554</v>
      </c>
      <c r="D153" s="188"/>
      <c r="E153" s="188"/>
      <c r="F153" s="141">
        <v>505</v>
      </c>
      <c r="G153" s="142" t="s">
        <v>226</v>
      </c>
      <c r="H153" s="143"/>
      <c r="I153" s="143"/>
      <c r="J153" s="143"/>
      <c r="K153" s="143"/>
      <c r="L153" s="143"/>
      <c r="M153" s="143"/>
      <c r="N153" s="143"/>
      <c r="O153" s="143"/>
    </row>
    <row r="154" spans="2:15" x14ac:dyDescent="0.25">
      <c r="B154" s="140">
        <v>68</v>
      </c>
      <c r="C154" s="188" t="s">
        <v>555</v>
      </c>
      <c r="D154" s="188"/>
      <c r="E154" s="188"/>
      <c r="F154" s="141">
        <v>545</v>
      </c>
      <c r="G154" s="141">
        <v>545</v>
      </c>
      <c r="H154" s="143"/>
      <c r="I154" s="143"/>
      <c r="J154" s="143"/>
      <c r="K154" s="143"/>
      <c r="L154" s="143"/>
      <c r="M154" s="143"/>
      <c r="N154" s="143"/>
      <c r="O154" s="143"/>
    </row>
    <row r="155" spans="2:15" x14ac:dyDescent="0.25">
      <c r="B155" s="140">
        <v>69</v>
      </c>
      <c r="C155" s="188" t="s">
        <v>556</v>
      </c>
      <c r="D155" s="188"/>
      <c r="E155" s="188"/>
      <c r="F155" s="141">
        <v>31</v>
      </c>
      <c r="G155" s="141">
        <v>31</v>
      </c>
      <c r="H155" s="143"/>
      <c r="I155" s="143"/>
      <c r="J155" s="143"/>
      <c r="K155" s="143"/>
      <c r="L155" s="143"/>
      <c r="M155" s="143"/>
      <c r="N155" s="143"/>
      <c r="O155" s="143"/>
    </row>
    <row r="156" spans="2:15" x14ac:dyDescent="0.25">
      <c r="B156" s="140">
        <v>70</v>
      </c>
      <c r="C156" s="188" t="s">
        <v>557</v>
      </c>
      <c r="D156" s="188"/>
      <c r="E156" s="188"/>
      <c r="F156" s="141">
        <v>200</v>
      </c>
      <c r="G156" s="142" t="s">
        <v>226</v>
      </c>
      <c r="H156" s="143"/>
      <c r="I156" s="143"/>
      <c r="J156" s="143"/>
      <c r="K156" s="143"/>
      <c r="L156" s="143"/>
      <c r="M156" s="143"/>
      <c r="N156" s="143"/>
      <c r="O156" s="143"/>
    </row>
    <row r="157" spans="2:15" x14ac:dyDescent="0.25">
      <c r="B157" s="140">
        <v>71</v>
      </c>
      <c r="C157" s="188" t="s">
        <v>558</v>
      </c>
      <c r="D157" s="188"/>
      <c r="E157" s="188"/>
      <c r="F157" s="141">
        <v>508</v>
      </c>
      <c r="G157" s="141">
        <v>508</v>
      </c>
      <c r="H157" s="143"/>
      <c r="I157" s="143"/>
      <c r="J157" s="143"/>
      <c r="K157" s="143"/>
      <c r="L157" s="143"/>
      <c r="M157" s="143"/>
      <c r="N157" s="143"/>
      <c r="O157" s="143"/>
    </row>
    <row r="158" spans="2:15" x14ac:dyDescent="0.25">
      <c r="B158" s="140">
        <v>72</v>
      </c>
      <c r="C158" s="188" t="s">
        <v>559</v>
      </c>
      <c r="D158" s="188"/>
      <c r="E158" s="188"/>
      <c r="F158" s="141">
        <v>222</v>
      </c>
      <c r="G158" s="142" t="s">
        <v>226</v>
      </c>
      <c r="H158" s="143"/>
      <c r="I158" s="143"/>
      <c r="J158" s="143"/>
      <c r="K158" s="143"/>
      <c r="L158" s="143"/>
      <c r="M158" s="143"/>
      <c r="N158" s="143"/>
      <c r="O158" s="143"/>
    </row>
    <row r="159" spans="2:15" x14ac:dyDescent="0.25">
      <c r="B159" s="140">
        <v>73</v>
      </c>
      <c r="C159" s="188" t="s">
        <v>560</v>
      </c>
      <c r="D159" s="188"/>
      <c r="E159" s="188"/>
      <c r="F159" s="141">
        <v>11246173.9</v>
      </c>
      <c r="G159" s="142" t="s">
        <v>226</v>
      </c>
      <c r="H159" s="143"/>
      <c r="I159" s="143"/>
      <c r="J159" s="143"/>
      <c r="K159" s="143"/>
      <c r="L159" s="143"/>
      <c r="M159" s="143"/>
      <c r="N159" s="143"/>
      <c r="O159" s="143"/>
    </row>
    <row r="160" spans="2:15" x14ac:dyDescent="0.25">
      <c r="B160" s="140">
        <v>74</v>
      </c>
      <c r="C160" s="188" t="s">
        <v>561</v>
      </c>
      <c r="D160" s="188"/>
      <c r="E160" s="188"/>
      <c r="F160" s="141">
        <v>953</v>
      </c>
      <c r="G160" s="141">
        <v>953</v>
      </c>
      <c r="H160" s="143"/>
      <c r="I160" s="143"/>
      <c r="J160" s="143"/>
      <c r="K160" s="143"/>
      <c r="L160" s="143"/>
      <c r="M160" s="143"/>
      <c r="N160" s="143"/>
      <c r="O160" s="143"/>
    </row>
    <row r="161" spans="2:15" x14ac:dyDescent="0.25">
      <c r="B161" s="140">
        <v>75</v>
      </c>
      <c r="C161" s="188" t="s">
        <v>562</v>
      </c>
      <c r="D161" s="188"/>
      <c r="E161" s="188"/>
      <c r="F161" s="141">
        <v>638</v>
      </c>
      <c r="G161" s="141">
        <v>638</v>
      </c>
      <c r="H161" s="143"/>
      <c r="I161" s="143"/>
      <c r="J161" s="143"/>
      <c r="K161" s="143"/>
      <c r="L161" s="143"/>
      <c r="M161" s="143"/>
      <c r="N161" s="143"/>
      <c r="O161" s="143"/>
    </row>
    <row r="162" spans="2:15" x14ac:dyDescent="0.25">
      <c r="B162" s="140">
        <v>76</v>
      </c>
      <c r="C162" s="188" t="s">
        <v>563</v>
      </c>
      <c r="D162" s="188"/>
      <c r="E162" s="188"/>
      <c r="F162" s="141">
        <v>37</v>
      </c>
      <c r="G162" s="141">
        <v>37</v>
      </c>
      <c r="H162" s="143"/>
      <c r="I162" s="143"/>
      <c r="J162" s="143"/>
      <c r="K162" s="143"/>
      <c r="L162" s="143"/>
      <c r="M162" s="143"/>
      <c r="N162" s="143"/>
      <c r="O162" s="143"/>
    </row>
    <row r="163" spans="2:15" x14ac:dyDescent="0.25">
      <c r="B163" s="140">
        <v>77</v>
      </c>
      <c r="C163" s="188" t="s">
        <v>564</v>
      </c>
      <c r="D163" s="188"/>
      <c r="E163" s="188"/>
      <c r="F163" s="141">
        <v>225</v>
      </c>
      <c r="G163" s="141">
        <v>225</v>
      </c>
      <c r="H163" s="143"/>
      <c r="I163" s="143"/>
      <c r="J163" s="143"/>
      <c r="K163" s="143"/>
      <c r="L163" s="143"/>
      <c r="M163" s="143"/>
      <c r="N163" s="143"/>
      <c r="O163" s="143"/>
    </row>
    <row r="164" spans="2:15" x14ac:dyDescent="0.25">
      <c r="B164" s="140">
        <v>78</v>
      </c>
      <c r="C164" s="188" t="s">
        <v>565</v>
      </c>
      <c r="D164" s="188"/>
      <c r="E164" s="188"/>
      <c r="F164" s="141">
        <v>0.6</v>
      </c>
      <c r="G164" s="141">
        <v>0.6</v>
      </c>
      <c r="H164" s="143"/>
      <c r="I164" s="143"/>
      <c r="J164" s="143"/>
      <c r="K164" s="143"/>
      <c r="L164" s="143"/>
      <c r="M164" s="143"/>
      <c r="N164" s="143"/>
      <c r="O164" s="143"/>
    </row>
    <row r="165" spans="2:15" x14ac:dyDescent="0.25">
      <c r="B165" s="140">
        <v>79</v>
      </c>
      <c r="C165" s="188" t="s">
        <v>566</v>
      </c>
      <c r="D165" s="188"/>
      <c r="E165" s="188"/>
      <c r="F165" s="141">
        <v>45</v>
      </c>
      <c r="G165" s="141">
        <v>45</v>
      </c>
      <c r="H165" s="143"/>
      <c r="I165" s="143"/>
      <c r="J165" s="143"/>
      <c r="K165" s="143"/>
      <c r="L165" s="143"/>
      <c r="M165" s="143"/>
      <c r="N165" s="143"/>
      <c r="O165" s="143"/>
    </row>
    <row r="166" spans="2:15" x14ac:dyDescent="0.25">
      <c r="B166" s="140">
        <v>80</v>
      </c>
      <c r="C166" s="188" t="s">
        <v>567</v>
      </c>
      <c r="D166" s="188"/>
      <c r="E166" s="188"/>
      <c r="F166" s="141">
        <v>0.4</v>
      </c>
      <c r="G166" s="141">
        <v>0.4</v>
      </c>
      <c r="H166" s="143"/>
      <c r="I166" s="143"/>
      <c r="J166" s="143"/>
      <c r="K166" s="143"/>
      <c r="L166" s="143"/>
      <c r="M166" s="143"/>
      <c r="N166" s="143"/>
      <c r="O166" s="143"/>
    </row>
    <row r="167" spans="2:15" x14ac:dyDescent="0.25">
      <c r="B167" s="140">
        <v>81</v>
      </c>
      <c r="C167" s="188" t="s">
        <v>568</v>
      </c>
      <c r="D167" s="188"/>
      <c r="E167" s="188"/>
      <c r="F167" s="141">
        <v>224.5</v>
      </c>
      <c r="G167" s="142" t="s">
        <v>226</v>
      </c>
      <c r="H167" s="143"/>
      <c r="I167" s="143"/>
      <c r="J167" s="143"/>
      <c r="K167" s="143"/>
      <c r="L167" s="143"/>
      <c r="M167" s="143"/>
      <c r="N167" s="143"/>
      <c r="O167" s="143"/>
    </row>
    <row r="168" spans="2:15" x14ac:dyDescent="0.25">
      <c r="B168" s="140">
        <v>82</v>
      </c>
      <c r="C168" s="188" t="s">
        <v>569</v>
      </c>
      <c r="D168" s="188"/>
      <c r="E168" s="188"/>
      <c r="F168" s="141">
        <v>130</v>
      </c>
      <c r="G168" s="141">
        <v>130</v>
      </c>
      <c r="H168" s="143"/>
      <c r="I168" s="143"/>
      <c r="J168" s="143"/>
      <c r="K168" s="143"/>
      <c r="L168" s="143"/>
      <c r="M168" s="143"/>
      <c r="N168" s="143"/>
      <c r="O168" s="143"/>
    </row>
    <row r="169" spans="2:15" x14ac:dyDescent="0.25">
      <c r="B169" s="140">
        <v>83</v>
      </c>
      <c r="C169" s="188" t="s">
        <v>570</v>
      </c>
      <c r="D169" s="188"/>
      <c r="E169" s="188"/>
      <c r="F169" s="141">
        <v>334.5</v>
      </c>
      <c r="G169" s="142" t="s">
        <v>226</v>
      </c>
      <c r="H169" s="143"/>
      <c r="I169" s="143"/>
      <c r="J169" s="143"/>
      <c r="K169" s="143"/>
      <c r="L169" s="143"/>
      <c r="M169" s="143"/>
      <c r="N169" s="143"/>
      <c r="O169" s="143"/>
    </row>
    <row r="170" spans="2:15" x14ac:dyDescent="0.25">
      <c r="B170" s="140">
        <v>84</v>
      </c>
      <c r="C170" s="188" t="s">
        <v>571</v>
      </c>
      <c r="D170" s="188"/>
      <c r="E170" s="188"/>
      <c r="F170" s="141">
        <v>227</v>
      </c>
      <c r="G170" s="141">
        <v>227</v>
      </c>
      <c r="H170" s="143"/>
      <c r="I170" s="143"/>
      <c r="J170" s="143"/>
      <c r="K170" s="143"/>
      <c r="L170" s="143"/>
      <c r="M170" s="143"/>
      <c r="N170" s="143"/>
      <c r="O170" s="143"/>
    </row>
    <row r="171" spans="2:15" x14ac:dyDescent="0.25">
      <c r="B171" s="140">
        <v>85</v>
      </c>
      <c r="C171" s="188" t="s">
        <v>572</v>
      </c>
      <c r="D171" s="188"/>
      <c r="E171" s="188"/>
      <c r="F171" s="141">
        <v>224.5</v>
      </c>
      <c r="G171" s="142" t="s">
        <v>226</v>
      </c>
      <c r="H171" s="143"/>
      <c r="I171" s="143"/>
      <c r="J171" s="143"/>
      <c r="K171" s="143"/>
      <c r="L171" s="143"/>
      <c r="M171" s="143"/>
      <c r="N171" s="143"/>
      <c r="O171" s="143"/>
    </row>
    <row r="172" spans="2:15" x14ac:dyDescent="0.25">
      <c r="B172" s="140">
        <v>86</v>
      </c>
      <c r="C172" s="188" t="s">
        <v>573</v>
      </c>
      <c r="D172" s="188"/>
      <c r="E172" s="188"/>
      <c r="F172" s="141">
        <v>63.1</v>
      </c>
      <c r="G172" s="141">
        <v>63.1</v>
      </c>
      <c r="H172" s="143"/>
      <c r="I172" s="143"/>
      <c r="J172" s="143"/>
      <c r="K172" s="143"/>
      <c r="L172" s="143"/>
      <c r="M172" s="143"/>
      <c r="N172" s="143"/>
      <c r="O172" s="143"/>
    </row>
    <row r="173" spans="2:15" x14ac:dyDescent="0.25">
      <c r="B173" s="140">
        <v>87</v>
      </c>
      <c r="C173" s="188" t="s">
        <v>574</v>
      </c>
      <c r="D173" s="188"/>
      <c r="E173" s="188"/>
      <c r="F173" s="141">
        <v>31.6</v>
      </c>
      <c r="G173" s="141">
        <v>31.6</v>
      </c>
      <c r="H173" s="143"/>
      <c r="I173" s="143"/>
      <c r="J173" s="143"/>
      <c r="K173" s="143"/>
      <c r="L173" s="143"/>
      <c r="M173" s="143"/>
      <c r="N173" s="143"/>
      <c r="O173" s="143"/>
    </row>
    <row r="174" spans="2:15" x14ac:dyDescent="0.25">
      <c r="B174" s="140">
        <v>88</v>
      </c>
      <c r="C174" s="188" t="s">
        <v>575</v>
      </c>
      <c r="D174" s="188"/>
      <c r="E174" s="188"/>
      <c r="F174" s="141">
        <v>16</v>
      </c>
      <c r="G174" s="142" t="s">
        <v>226</v>
      </c>
      <c r="H174" s="143"/>
      <c r="I174" s="143"/>
      <c r="J174" s="143"/>
      <c r="K174" s="143"/>
      <c r="L174" s="143"/>
      <c r="M174" s="143"/>
      <c r="N174" s="143"/>
      <c r="O174" s="143"/>
    </row>
    <row r="175" spans="2:15" x14ac:dyDescent="0.25">
      <c r="B175" s="140">
        <v>89</v>
      </c>
      <c r="C175" s="188" t="s">
        <v>576</v>
      </c>
      <c r="D175" s="188"/>
      <c r="E175" s="188"/>
      <c r="F175" s="141">
        <v>90</v>
      </c>
      <c r="G175" s="141">
        <v>90</v>
      </c>
      <c r="H175" s="143"/>
      <c r="I175" s="143"/>
      <c r="J175" s="143"/>
      <c r="K175" s="143"/>
      <c r="L175" s="143"/>
      <c r="M175" s="143"/>
      <c r="N175" s="143"/>
      <c r="O175" s="143"/>
    </row>
    <row r="176" spans="2:15" x14ac:dyDescent="0.25">
      <c r="B176" s="140">
        <v>90</v>
      </c>
      <c r="C176" s="188" t="s">
        <v>577</v>
      </c>
      <c r="D176" s="188"/>
      <c r="E176" s="188"/>
      <c r="F176" s="141">
        <v>220</v>
      </c>
      <c r="G176" s="141">
        <v>220</v>
      </c>
      <c r="H176" s="143"/>
      <c r="I176" s="143"/>
      <c r="J176" s="143"/>
      <c r="K176" s="143"/>
      <c r="L176" s="143"/>
      <c r="M176" s="143"/>
      <c r="N176" s="143"/>
      <c r="O176" s="143"/>
    </row>
    <row r="177" spans="2:15" x14ac:dyDescent="0.25">
      <c r="B177" s="140">
        <v>91</v>
      </c>
      <c r="C177" s="188" t="s">
        <v>578</v>
      </c>
      <c r="D177" s="188"/>
      <c r="E177" s="188"/>
      <c r="F177" s="141">
        <v>2303.5</v>
      </c>
      <c r="G177" s="141">
        <v>649</v>
      </c>
      <c r="H177" s="143"/>
      <c r="I177" s="143"/>
      <c r="J177" s="143"/>
      <c r="K177" s="143"/>
      <c r="L177" s="143"/>
      <c r="M177" s="143"/>
      <c r="N177" s="143"/>
      <c r="O177" s="143"/>
    </row>
    <row r="178" spans="2:15" x14ac:dyDescent="0.25">
      <c r="B178" s="140">
        <v>92</v>
      </c>
      <c r="C178" s="188" t="s">
        <v>579</v>
      </c>
      <c r="D178" s="188"/>
      <c r="E178" s="188"/>
      <c r="F178" s="141">
        <v>357.8</v>
      </c>
      <c r="G178" s="141">
        <v>357.8</v>
      </c>
      <c r="H178" s="143"/>
      <c r="I178" s="143"/>
      <c r="J178" s="143"/>
      <c r="K178" s="143"/>
      <c r="L178" s="143"/>
      <c r="M178" s="143"/>
      <c r="N178" s="143"/>
      <c r="O178" s="143"/>
    </row>
    <row r="179" spans="2:15" x14ac:dyDescent="0.25">
      <c r="B179" s="140">
        <v>93</v>
      </c>
      <c r="C179" s="188" t="s">
        <v>580</v>
      </c>
      <c r="D179" s="188"/>
      <c r="E179" s="188"/>
      <c r="F179" s="141">
        <v>104.9</v>
      </c>
      <c r="G179" s="141">
        <v>104.9</v>
      </c>
      <c r="H179" s="143"/>
      <c r="I179" s="143"/>
      <c r="J179" s="143"/>
      <c r="K179" s="143"/>
      <c r="L179" s="143"/>
      <c r="M179" s="143"/>
      <c r="N179" s="143"/>
      <c r="O179" s="143"/>
    </row>
    <row r="180" spans="2:15" x14ac:dyDescent="0.25">
      <c r="B180" s="140">
        <v>94</v>
      </c>
      <c r="C180" s="188" t="s">
        <v>581</v>
      </c>
      <c r="D180" s="188"/>
      <c r="E180" s="188"/>
      <c r="F180" s="141">
        <v>910.5</v>
      </c>
      <c r="G180" s="142" t="s">
        <v>226</v>
      </c>
      <c r="H180" s="143"/>
      <c r="I180" s="143"/>
      <c r="J180" s="143"/>
      <c r="K180" s="143"/>
      <c r="L180" s="143"/>
      <c r="M180" s="143"/>
      <c r="N180" s="143"/>
      <c r="O180" s="143"/>
    </row>
    <row r="181" spans="2:15" x14ac:dyDescent="0.25">
      <c r="B181" s="140">
        <v>95</v>
      </c>
      <c r="C181" s="188" t="s">
        <v>582</v>
      </c>
      <c r="D181" s="188"/>
      <c r="E181" s="188"/>
      <c r="F181" s="141">
        <v>230</v>
      </c>
      <c r="G181" s="142" t="s">
        <v>226</v>
      </c>
      <c r="H181" s="143"/>
      <c r="I181" s="143"/>
      <c r="J181" s="143"/>
      <c r="K181" s="143"/>
      <c r="L181" s="143"/>
      <c r="M181" s="143"/>
      <c r="N181" s="143"/>
      <c r="O181" s="143"/>
    </row>
    <row r="182" spans="2:15" x14ac:dyDescent="0.25">
      <c r="B182" s="140">
        <v>96</v>
      </c>
      <c r="C182" s="188" t="s">
        <v>583</v>
      </c>
      <c r="D182" s="188"/>
      <c r="E182" s="188"/>
      <c r="F182" s="141">
        <v>161</v>
      </c>
      <c r="G182" s="141">
        <v>161</v>
      </c>
      <c r="H182" s="143"/>
      <c r="I182" s="143"/>
      <c r="J182" s="143"/>
      <c r="K182" s="143"/>
      <c r="L182" s="143"/>
      <c r="M182" s="143"/>
      <c r="N182" s="143"/>
      <c r="O182" s="143"/>
    </row>
    <row r="183" spans="2:15" x14ac:dyDescent="0.25">
      <c r="B183" s="140">
        <v>97</v>
      </c>
      <c r="C183" s="188" t="s">
        <v>584</v>
      </c>
      <c r="D183" s="188"/>
      <c r="E183" s="188"/>
      <c r="F183" s="141">
        <v>182</v>
      </c>
      <c r="G183" s="141">
        <v>182</v>
      </c>
      <c r="H183" s="143"/>
      <c r="I183" s="143"/>
      <c r="J183" s="143"/>
      <c r="K183" s="143"/>
      <c r="L183" s="143"/>
      <c r="M183" s="143"/>
      <c r="N183" s="143"/>
      <c r="O183" s="143"/>
    </row>
    <row r="184" spans="2:15" x14ac:dyDescent="0.25">
      <c r="B184" s="140">
        <v>98</v>
      </c>
      <c r="C184" s="188" t="s">
        <v>585</v>
      </c>
      <c r="D184" s="188"/>
      <c r="E184" s="188"/>
      <c r="F184" s="141">
        <v>339</v>
      </c>
      <c r="G184" s="142" t="s">
        <v>226</v>
      </c>
      <c r="H184" s="143"/>
      <c r="I184" s="143"/>
      <c r="J184" s="143"/>
      <c r="K184" s="143"/>
      <c r="L184" s="143"/>
      <c r="M184" s="143"/>
      <c r="N184" s="143"/>
      <c r="O184" s="143"/>
    </row>
    <row r="185" spans="2:15" x14ac:dyDescent="0.25">
      <c r="B185" s="140">
        <v>99</v>
      </c>
      <c r="C185" s="188" t="s">
        <v>586</v>
      </c>
      <c r="D185" s="188"/>
      <c r="E185" s="188"/>
      <c r="F185" s="141">
        <v>1988</v>
      </c>
      <c r="G185" s="141">
        <v>1988</v>
      </c>
      <c r="H185" s="143"/>
      <c r="I185" s="143"/>
      <c r="J185" s="143"/>
      <c r="K185" s="143"/>
      <c r="L185" s="143"/>
      <c r="M185" s="143"/>
      <c r="N185" s="143"/>
      <c r="O185" s="143"/>
    </row>
    <row r="186" spans="2:15" x14ac:dyDescent="0.25">
      <c r="B186" s="140">
        <v>100</v>
      </c>
      <c r="C186" s="188" t="s">
        <v>587</v>
      </c>
      <c r="D186" s="188"/>
      <c r="E186" s="188"/>
      <c r="F186" s="141">
        <v>427.5</v>
      </c>
      <c r="G186" s="142" t="s">
        <v>226</v>
      </c>
      <c r="H186" s="143"/>
      <c r="I186" s="143"/>
      <c r="J186" s="143"/>
      <c r="K186" s="143"/>
      <c r="L186" s="143"/>
      <c r="M186" s="143"/>
      <c r="N186" s="143"/>
      <c r="O186" s="143"/>
    </row>
    <row r="187" spans="2:15" x14ac:dyDescent="0.25">
      <c r="B187" s="140">
        <v>101</v>
      </c>
      <c r="C187" s="188" t="s">
        <v>588</v>
      </c>
      <c r="D187" s="188"/>
      <c r="E187" s="188"/>
      <c r="F187" s="141">
        <v>515</v>
      </c>
      <c r="G187" s="141">
        <v>515</v>
      </c>
      <c r="H187" s="143"/>
      <c r="I187" s="143"/>
      <c r="J187" s="143"/>
      <c r="K187" s="143"/>
      <c r="L187" s="143"/>
      <c r="M187" s="143"/>
      <c r="N187" s="143"/>
      <c r="O187" s="143"/>
    </row>
    <row r="188" spans="2:15" x14ac:dyDescent="0.25">
      <c r="B188" s="140">
        <v>102</v>
      </c>
      <c r="C188" s="188" t="s">
        <v>589</v>
      </c>
      <c r="D188" s="188"/>
      <c r="E188" s="188"/>
      <c r="F188" s="141">
        <v>144</v>
      </c>
      <c r="G188" s="141">
        <v>144</v>
      </c>
      <c r="H188" s="143"/>
      <c r="I188" s="143"/>
      <c r="J188" s="143"/>
      <c r="K188" s="143"/>
      <c r="L188" s="143"/>
      <c r="M188" s="143"/>
      <c r="N188" s="143"/>
      <c r="O188" s="143"/>
    </row>
    <row r="189" spans="2:15" x14ac:dyDescent="0.25">
      <c r="B189" s="140">
        <v>103</v>
      </c>
      <c r="C189" s="188" t="s">
        <v>590</v>
      </c>
      <c r="D189" s="188"/>
      <c r="E189" s="188"/>
      <c r="F189" s="141">
        <v>500</v>
      </c>
      <c r="G189" s="142" t="s">
        <v>226</v>
      </c>
      <c r="H189" s="143"/>
      <c r="I189" s="143"/>
      <c r="J189" s="143"/>
      <c r="K189" s="143"/>
      <c r="L189" s="143"/>
      <c r="M189" s="143"/>
      <c r="N189" s="143"/>
      <c r="O189" s="143"/>
    </row>
    <row r="190" spans="2:15" x14ac:dyDescent="0.25">
      <c r="B190" s="140">
        <v>104</v>
      </c>
      <c r="C190" s="188" t="s">
        <v>591</v>
      </c>
      <c r="D190" s="188"/>
      <c r="E190" s="188"/>
      <c r="F190" s="141">
        <v>140</v>
      </c>
      <c r="G190" s="142" t="s">
        <v>226</v>
      </c>
      <c r="H190" s="143"/>
      <c r="I190" s="143"/>
      <c r="J190" s="143"/>
      <c r="K190" s="143"/>
      <c r="L190" s="143"/>
      <c r="M190" s="143"/>
      <c r="N190" s="143"/>
      <c r="O190" s="143"/>
    </row>
    <row r="191" spans="2:15" x14ac:dyDescent="0.25">
      <c r="B191" s="140">
        <v>105</v>
      </c>
      <c r="C191" s="188" t="s">
        <v>592</v>
      </c>
      <c r="D191" s="188"/>
      <c r="E191" s="188"/>
      <c r="F191" s="141">
        <v>1995</v>
      </c>
      <c r="G191" s="142" t="s">
        <v>226</v>
      </c>
      <c r="H191" s="143"/>
      <c r="I191" s="143"/>
      <c r="J191" s="143"/>
      <c r="K191" s="143"/>
      <c r="L191" s="143"/>
      <c r="M191" s="143"/>
      <c r="N191" s="143"/>
      <c r="O191" s="143"/>
    </row>
    <row r="192" spans="2:15" x14ac:dyDescent="0.25">
      <c r="B192" s="140">
        <v>106</v>
      </c>
      <c r="C192" s="188" t="s">
        <v>593</v>
      </c>
      <c r="D192" s="188"/>
      <c r="E192" s="188"/>
      <c r="F192" s="141">
        <v>227.5</v>
      </c>
      <c r="G192" s="142" t="s">
        <v>226</v>
      </c>
      <c r="H192" s="143"/>
      <c r="I192" s="143"/>
      <c r="J192" s="143"/>
      <c r="K192" s="143"/>
      <c r="L192" s="143"/>
      <c r="M192" s="143"/>
      <c r="N192" s="143"/>
      <c r="O192" s="143"/>
    </row>
    <row r="193" spans="2:15" x14ac:dyDescent="0.25">
      <c r="B193" s="140">
        <v>107</v>
      </c>
      <c r="C193" s="188" t="s">
        <v>594</v>
      </c>
      <c r="D193" s="188"/>
      <c r="E193" s="188"/>
      <c r="F193" s="141">
        <v>120</v>
      </c>
      <c r="G193" s="141">
        <v>120</v>
      </c>
      <c r="H193" s="143"/>
      <c r="I193" s="143"/>
      <c r="J193" s="143"/>
      <c r="K193" s="143"/>
      <c r="L193" s="143"/>
      <c r="M193" s="143"/>
      <c r="N193" s="143"/>
      <c r="O193" s="143"/>
    </row>
    <row r="194" spans="2:15" x14ac:dyDescent="0.25">
      <c r="B194" s="140">
        <v>108</v>
      </c>
      <c r="C194" s="188" t="s">
        <v>595</v>
      </c>
      <c r="D194" s="188"/>
      <c r="E194" s="188"/>
      <c r="F194" s="141">
        <v>4320</v>
      </c>
      <c r="G194" s="142" t="s">
        <v>226</v>
      </c>
      <c r="H194" s="143"/>
      <c r="I194" s="143"/>
      <c r="J194" s="143"/>
      <c r="K194" s="143"/>
      <c r="L194" s="143"/>
      <c r="M194" s="143"/>
      <c r="N194" s="143"/>
      <c r="O194" s="143"/>
    </row>
    <row r="195" spans="2:15" x14ac:dyDescent="0.25">
      <c r="B195" s="140">
        <v>109</v>
      </c>
      <c r="C195" s="188" t="s">
        <v>596</v>
      </c>
      <c r="D195" s="188"/>
      <c r="E195" s="188"/>
      <c r="F195" s="141">
        <v>291</v>
      </c>
      <c r="G195" s="141">
        <v>291</v>
      </c>
      <c r="H195" s="143"/>
      <c r="I195" s="143"/>
      <c r="J195" s="143"/>
      <c r="K195" s="143"/>
      <c r="L195" s="143"/>
      <c r="M195" s="143"/>
      <c r="N195" s="143"/>
      <c r="O195" s="143"/>
    </row>
    <row r="196" spans="2:15" x14ac:dyDescent="0.25">
      <c r="B196" s="140">
        <v>110</v>
      </c>
      <c r="C196" s="188" t="s">
        <v>597</v>
      </c>
      <c r="D196" s="188"/>
      <c r="E196" s="188"/>
      <c r="F196" s="141">
        <v>267.2</v>
      </c>
      <c r="G196" s="141">
        <v>167.2</v>
      </c>
      <c r="H196" s="143"/>
      <c r="I196" s="143"/>
      <c r="J196" s="143"/>
      <c r="K196" s="143"/>
      <c r="L196" s="143"/>
      <c r="M196" s="143"/>
      <c r="N196" s="143"/>
      <c r="O196" s="143"/>
    </row>
    <row r="197" spans="2:15" x14ac:dyDescent="0.25">
      <c r="B197" s="140">
        <v>111</v>
      </c>
      <c r="C197" s="188" t="s">
        <v>598</v>
      </c>
      <c r="D197" s="188"/>
      <c r="E197" s="188"/>
      <c r="F197" s="141">
        <v>110.4</v>
      </c>
      <c r="G197" s="142" t="s">
        <v>226</v>
      </c>
      <c r="H197" s="143"/>
      <c r="I197" s="143"/>
      <c r="J197" s="143"/>
      <c r="K197" s="143"/>
      <c r="L197" s="143"/>
      <c r="M197" s="143"/>
      <c r="N197" s="143"/>
      <c r="O197" s="143"/>
    </row>
    <row r="198" spans="2:15" x14ac:dyDescent="0.25">
      <c r="B198" s="140">
        <v>112</v>
      </c>
      <c r="C198" s="188" t="s">
        <v>599</v>
      </c>
      <c r="D198" s="188"/>
      <c r="E198" s="188"/>
      <c r="F198" s="141">
        <v>47.3</v>
      </c>
      <c r="G198" s="141">
        <v>47.3</v>
      </c>
      <c r="H198" s="143"/>
      <c r="I198" s="143"/>
      <c r="J198" s="143"/>
      <c r="K198" s="143"/>
      <c r="L198" s="143"/>
      <c r="M198" s="143"/>
      <c r="N198" s="143"/>
      <c r="O198" s="143"/>
    </row>
    <row r="199" spans="2:15" x14ac:dyDescent="0.25">
      <c r="B199" s="140">
        <v>113</v>
      </c>
      <c r="C199" s="188" t="s">
        <v>600</v>
      </c>
      <c r="D199" s="188"/>
      <c r="E199" s="188"/>
      <c r="F199" s="141">
        <v>754.5</v>
      </c>
      <c r="G199" s="142" t="s">
        <v>226</v>
      </c>
      <c r="H199" s="143"/>
      <c r="I199" s="143"/>
      <c r="J199" s="143"/>
      <c r="K199" s="143"/>
      <c r="L199" s="143"/>
      <c r="M199" s="143"/>
      <c r="N199" s="143"/>
      <c r="O199" s="143"/>
    </row>
    <row r="200" spans="2:15" x14ac:dyDescent="0.25">
      <c r="B200" s="140">
        <v>114</v>
      </c>
      <c r="C200" s="188" t="s">
        <v>601</v>
      </c>
      <c r="D200" s="188"/>
      <c r="E200" s="188"/>
      <c r="F200" s="141">
        <v>47.3</v>
      </c>
      <c r="G200" s="141">
        <v>47.3</v>
      </c>
      <c r="H200" s="143"/>
      <c r="I200" s="143"/>
      <c r="J200" s="143"/>
      <c r="K200" s="143"/>
      <c r="L200" s="143"/>
      <c r="M200" s="143"/>
      <c r="N200" s="143"/>
      <c r="O200" s="143"/>
    </row>
    <row r="201" spans="2:15" x14ac:dyDescent="0.25">
      <c r="B201" s="140">
        <v>115</v>
      </c>
      <c r="C201" s="188" t="s">
        <v>602</v>
      </c>
      <c r="D201" s="188"/>
      <c r="E201" s="188"/>
      <c r="F201" s="141">
        <v>505</v>
      </c>
      <c r="G201" s="141">
        <v>505</v>
      </c>
      <c r="H201" s="143"/>
      <c r="I201" s="143"/>
      <c r="J201" s="143"/>
      <c r="K201" s="143"/>
      <c r="L201" s="143"/>
      <c r="M201" s="143"/>
      <c r="N201" s="143"/>
      <c r="O201" s="143"/>
    </row>
    <row r="202" spans="2:15" x14ac:dyDescent="0.25">
      <c r="B202" s="140">
        <v>116</v>
      </c>
      <c r="C202" s="188" t="s">
        <v>603</v>
      </c>
      <c r="D202" s="188"/>
      <c r="E202" s="188"/>
      <c r="F202" s="141">
        <v>143.5</v>
      </c>
      <c r="G202" s="141">
        <v>143.5</v>
      </c>
      <c r="H202" s="143"/>
      <c r="I202" s="143"/>
      <c r="J202" s="143"/>
      <c r="K202" s="143"/>
      <c r="L202" s="143"/>
      <c r="M202" s="143"/>
      <c r="N202" s="143"/>
      <c r="O202" s="143"/>
    </row>
    <row r="203" spans="2:15" x14ac:dyDescent="0.25">
      <c r="B203" s="140">
        <v>117</v>
      </c>
      <c r="C203" s="188" t="s">
        <v>604</v>
      </c>
      <c r="D203" s="188"/>
      <c r="E203" s="188"/>
      <c r="F203" s="141">
        <v>94</v>
      </c>
      <c r="G203" s="141">
        <v>94</v>
      </c>
      <c r="H203" s="143"/>
      <c r="I203" s="143"/>
      <c r="J203" s="143"/>
      <c r="K203" s="143"/>
      <c r="L203" s="143"/>
      <c r="M203" s="143"/>
      <c r="N203" s="143"/>
      <c r="O203" s="143"/>
    </row>
    <row r="204" spans="2:15" x14ac:dyDescent="0.25">
      <c r="B204" s="140">
        <v>118</v>
      </c>
      <c r="C204" s="188" t="s">
        <v>605</v>
      </c>
      <c r="D204" s="188"/>
      <c r="E204" s="188"/>
      <c r="F204" s="141">
        <v>48</v>
      </c>
      <c r="G204" s="141">
        <v>48</v>
      </c>
      <c r="H204" s="143"/>
      <c r="I204" s="143"/>
      <c r="J204" s="143"/>
      <c r="K204" s="143"/>
      <c r="L204" s="143"/>
      <c r="M204" s="143"/>
      <c r="N204" s="143"/>
      <c r="O204" s="143"/>
    </row>
    <row r="205" spans="2:15" x14ac:dyDescent="0.25">
      <c r="B205" s="140">
        <v>119</v>
      </c>
      <c r="C205" s="188" t="s">
        <v>606</v>
      </c>
      <c r="D205" s="188"/>
      <c r="E205" s="188"/>
      <c r="F205" s="141">
        <v>336</v>
      </c>
      <c r="G205" s="142" t="s">
        <v>226</v>
      </c>
      <c r="H205" s="143"/>
      <c r="I205" s="143"/>
      <c r="J205" s="143"/>
      <c r="K205" s="143"/>
      <c r="L205" s="143"/>
      <c r="M205" s="143"/>
      <c r="N205" s="143"/>
      <c r="O205" s="143"/>
    </row>
    <row r="206" spans="2:15" x14ac:dyDescent="0.25">
      <c r="B206" s="140">
        <v>120</v>
      </c>
      <c r="C206" s="188" t="s">
        <v>607</v>
      </c>
      <c r="D206" s="188"/>
      <c r="E206" s="188"/>
      <c r="F206" s="141">
        <v>311</v>
      </c>
      <c r="G206" s="141">
        <v>311</v>
      </c>
      <c r="H206" s="143"/>
      <c r="I206" s="143"/>
      <c r="J206" s="143"/>
      <c r="K206" s="143"/>
      <c r="L206" s="143"/>
      <c r="M206" s="143"/>
      <c r="N206" s="143"/>
      <c r="O206" s="143"/>
    </row>
    <row r="207" spans="2:15" x14ac:dyDescent="0.25">
      <c r="B207" s="140">
        <v>121</v>
      </c>
      <c r="C207" s="188" t="s">
        <v>608</v>
      </c>
      <c r="D207" s="188"/>
      <c r="E207" s="188"/>
      <c r="F207" s="141">
        <v>600</v>
      </c>
      <c r="G207" s="141">
        <v>600</v>
      </c>
      <c r="H207" s="143"/>
      <c r="I207" s="143"/>
      <c r="J207" s="143"/>
      <c r="K207" s="143"/>
      <c r="L207" s="143"/>
      <c r="M207" s="143"/>
      <c r="N207" s="143"/>
      <c r="O207" s="143"/>
    </row>
    <row r="208" spans="2:15" x14ac:dyDescent="0.25">
      <c r="B208" s="140">
        <v>122</v>
      </c>
      <c r="C208" s="188" t="s">
        <v>609</v>
      </c>
      <c r="D208" s="188"/>
      <c r="E208" s="188"/>
      <c r="F208" s="141">
        <v>202.7</v>
      </c>
      <c r="G208" s="141">
        <v>202.7</v>
      </c>
      <c r="H208" s="143"/>
      <c r="I208" s="143"/>
      <c r="J208" s="143"/>
      <c r="K208" s="143"/>
      <c r="L208" s="143"/>
      <c r="M208" s="143"/>
      <c r="N208" s="143"/>
      <c r="O208" s="143"/>
    </row>
    <row r="209" spans="2:15" x14ac:dyDescent="0.25">
      <c r="B209" s="140">
        <v>123</v>
      </c>
      <c r="C209" s="188" t="s">
        <v>610</v>
      </c>
      <c r="D209" s="188"/>
      <c r="E209" s="188"/>
      <c r="F209" s="141">
        <v>1000</v>
      </c>
      <c r="G209" s="142" t="s">
        <v>226</v>
      </c>
      <c r="H209" s="143"/>
      <c r="I209" s="143"/>
      <c r="J209" s="143"/>
      <c r="K209" s="143"/>
      <c r="L209" s="143"/>
      <c r="M209" s="143"/>
      <c r="N209" s="143"/>
      <c r="O209" s="143"/>
    </row>
    <row r="210" spans="2:15" x14ac:dyDescent="0.25">
      <c r="B210" s="140">
        <v>124</v>
      </c>
      <c r="C210" s="188" t="s">
        <v>611</v>
      </c>
      <c r="D210" s="188"/>
      <c r="E210" s="188"/>
      <c r="F210" s="141">
        <v>49</v>
      </c>
      <c r="G210" s="141">
        <v>49</v>
      </c>
      <c r="H210" s="143"/>
      <c r="I210" s="143"/>
      <c r="J210" s="143"/>
      <c r="K210" s="143"/>
      <c r="L210" s="143"/>
      <c r="M210" s="143"/>
      <c r="N210" s="143"/>
      <c r="O210" s="143"/>
    </row>
    <row r="211" spans="2:15" x14ac:dyDescent="0.25">
      <c r="B211" s="140">
        <v>125</v>
      </c>
      <c r="C211" s="188" t="s">
        <v>612</v>
      </c>
      <c r="D211" s="188"/>
      <c r="E211" s="188"/>
      <c r="F211" s="141">
        <v>95.7</v>
      </c>
      <c r="G211" s="141">
        <v>84.4</v>
      </c>
      <c r="H211" s="143"/>
      <c r="I211" s="143"/>
      <c r="J211" s="143"/>
      <c r="K211" s="143"/>
      <c r="L211" s="143"/>
      <c r="M211" s="143"/>
      <c r="N211" s="143"/>
      <c r="O211" s="143"/>
    </row>
    <row r="212" spans="2:15" x14ac:dyDescent="0.25">
      <c r="B212" s="140">
        <v>126</v>
      </c>
      <c r="C212" s="188" t="s">
        <v>613</v>
      </c>
      <c r="D212" s="188"/>
      <c r="E212" s="188"/>
      <c r="F212" s="141">
        <v>104</v>
      </c>
      <c r="G212" s="141">
        <v>104</v>
      </c>
      <c r="H212" s="143"/>
      <c r="I212" s="143"/>
      <c r="J212" s="143"/>
      <c r="K212" s="143"/>
      <c r="L212" s="143"/>
      <c r="M212" s="143"/>
      <c r="N212" s="143"/>
      <c r="O212" s="143"/>
    </row>
    <row r="213" spans="2:15" x14ac:dyDescent="0.25">
      <c r="B213" s="140">
        <v>127</v>
      </c>
      <c r="C213" s="188" t="s">
        <v>614</v>
      </c>
      <c r="D213" s="188"/>
      <c r="E213" s="188"/>
      <c r="F213" s="141">
        <v>91</v>
      </c>
      <c r="G213" s="141">
        <v>91</v>
      </c>
      <c r="H213" s="143"/>
      <c r="I213" s="143"/>
      <c r="J213" s="143"/>
      <c r="K213" s="143"/>
      <c r="L213" s="143"/>
      <c r="M213" s="143"/>
      <c r="N213" s="143"/>
      <c r="O213" s="143"/>
    </row>
    <row r="214" spans="2:15" x14ac:dyDescent="0.25">
      <c r="B214" s="140">
        <v>128</v>
      </c>
      <c r="C214" s="188" t="s">
        <v>615</v>
      </c>
      <c r="D214" s="188"/>
      <c r="E214" s="188"/>
      <c r="F214" s="141">
        <v>363</v>
      </c>
      <c r="G214" s="141">
        <v>363</v>
      </c>
      <c r="H214" s="143"/>
      <c r="I214" s="143"/>
      <c r="J214" s="143"/>
      <c r="K214" s="143"/>
      <c r="L214" s="143"/>
      <c r="M214" s="143"/>
      <c r="N214" s="143"/>
      <c r="O214" s="143"/>
    </row>
    <row r="215" spans="2:15" x14ac:dyDescent="0.25">
      <c r="B215" s="140">
        <v>129</v>
      </c>
      <c r="C215" s="188" t="s">
        <v>616</v>
      </c>
      <c r="D215" s="188"/>
      <c r="E215" s="188"/>
      <c r="F215" s="141">
        <v>953</v>
      </c>
      <c r="G215" s="141">
        <v>953</v>
      </c>
      <c r="H215" s="143"/>
      <c r="I215" s="143"/>
      <c r="J215" s="143"/>
      <c r="K215" s="143"/>
      <c r="L215" s="143"/>
      <c r="M215" s="143"/>
      <c r="N215" s="143"/>
      <c r="O215" s="143"/>
    </row>
    <row r="216" spans="2:15" x14ac:dyDescent="0.25">
      <c r="B216" s="140">
        <v>130</v>
      </c>
      <c r="C216" s="188" t="s">
        <v>617</v>
      </c>
      <c r="D216" s="188"/>
      <c r="E216" s="188"/>
      <c r="F216" s="141">
        <v>126.2</v>
      </c>
      <c r="G216" s="142" t="s">
        <v>226</v>
      </c>
      <c r="H216" s="143"/>
      <c r="I216" s="143"/>
      <c r="J216" s="143"/>
      <c r="K216" s="143"/>
      <c r="L216" s="143"/>
      <c r="M216" s="143"/>
      <c r="N216" s="143"/>
      <c r="O216" s="143"/>
    </row>
    <row r="217" spans="2:15" x14ac:dyDescent="0.25">
      <c r="B217" s="140">
        <v>131</v>
      </c>
      <c r="C217" s="188" t="s">
        <v>618</v>
      </c>
      <c r="D217" s="188"/>
      <c r="E217" s="188"/>
      <c r="F217" s="141">
        <v>595</v>
      </c>
      <c r="G217" s="141">
        <v>280</v>
      </c>
      <c r="H217" s="143"/>
      <c r="I217" s="143"/>
      <c r="J217" s="143"/>
      <c r="K217" s="143"/>
      <c r="L217" s="143"/>
      <c r="M217" s="143"/>
      <c r="N217" s="143"/>
      <c r="O217" s="143"/>
    </row>
    <row r="218" spans="2:15" x14ac:dyDescent="0.25">
      <c r="B218" s="140">
        <v>132</v>
      </c>
      <c r="C218" s="188" t="s">
        <v>619</v>
      </c>
      <c r="D218" s="188"/>
      <c r="E218" s="188"/>
      <c r="F218" s="141">
        <v>369</v>
      </c>
      <c r="G218" s="141">
        <v>369</v>
      </c>
      <c r="H218" s="143"/>
      <c r="I218" s="143"/>
      <c r="J218" s="143"/>
      <c r="K218" s="143"/>
      <c r="L218" s="143"/>
      <c r="M218" s="143"/>
      <c r="N218" s="143"/>
      <c r="O218" s="143"/>
    </row>
    <row r="219" spans="2:15" x14ac:dyDescent="0.25">
      <c r="B219" s="140">
        <v>133</v>
      </c>
      <c r="C219" s="188" t="s">
        <v>620</v>
      </c>
      <c r="D219" s="188"/>
      <c r="E219" s="188"/>
      <c r="F219" s="141">
        <v>280</v>
      </c>
      <c r="G219" s="141">
        <v>280</v>
      </c>
      <c r="H219" s="143"/>
      <c r="I219" s="143"/>
      <c r="J219" s="143"/>
      <c r="K219" s="143"/>
      <c r="L219" s="143"/>
      <c r="M219" s="143"/>
      <c r="N219" s="143"/>
      <c r="O219" s="143"/>
    </row>
    <row r="220" spans="2:15" x14ac:dyDescent="0.25">
      <c r="B220" s="140">
        <v>134</v>
      </c>
      <c r="C220" s="188" t="s">
        <v>621</v>
      </c>
      <c r="D220" s="188"/>
      <c r="E220" s="188"/>
      <c r="F220" s="141">
        <v>868.5</v>
      </c>
      <c r="G220" s="142" t="s">
        <v>226</v>
      </c>
      <c r="H220" s="143"/>
      <c r="I220" s="143"/>
      <c r="J220" s="143"/>
      <c r="K220" s="143"/>
      <c r="L220" s="143"/>
      <c r="M220" s="143"/>
      <c r="N220" s="143"/>
      <c r="O220" s="143"/>
    </row>
    <row r="221" spans="2:15" x14ac:dyDescent="0.25">
      <c r="B221" s="140">
        <v>135</v>
      </c>
      <c r="C221" s="188" t="s">
        <v>622</v>
      </c>
      <c r="D221" s="188"/>
      <c r="E221" s="188"/>
      <c r="F221" s="141">
        <v>518</v>
      </c>
      <c r="G221" s="141">
        <v>309</v>
      </c>
      <c r="H221" s="143"/>
      <c r="I221" s="143"/>
      <c r="J221" s="143"/>
      <c r="K221" s="143"/>
      <c r="L221" s="143"/>
      <c r="M221" s="143"/>
      <c r="N221" s="143"/>
      <c r="O221" s="143"/>
    </row>
    <row r="222" spans="2:15" x14ac:dyDescent="0.25">
      <c r="B222" s="140">
        <v>136</v>
      </c>
      <c r="C222" s="188" t="s">
        <v>623</v>
      </c>
      <c r="D222" s="188"/>
      <c r="E222" s="188"/>
      <c r="F222" s="141">
        <v>280</v>
      </c>
      <c r="G222" s="141">
        <v>280</v>
      </c>
      <c r="H222" s="143"/>
      <c r="I222" s="143"/>
      <c r="J222" s="143"/>
      <c r="K222" s="143"/>
      <c r="L222" s="143"/>
      <c r="M222" s="143"/>
      <c r="N222" s="143"/>
      <c r="O222" s="143"/>
    </row>
    <row r="223" spans="2:15" x14ac:dyDescent="0.25">
      <c r="B223" s="140">
        <v>137</v>
      </c>
      <c r="C223" s="188" t="s">
        <v>624</v>
      </c>
      <c r="D223" s="188"/>
      <c r="E223" s="188"/>
      <c r="F223" s="141">
        <v>279</v>
      </c>
      <c r="G223" s="141">
        <v>279</v>
      </c>
      <c r="H223" s="143"/>
      <c r="I223" s="143"/>
      <c r="J223" s="143"/>
      <c r="K223" s="143"/>
      <c r="L223" s="143"/>
      <c r="M223" s="143"/>
      <c r="N223" s="143"/>
      <c r="O223" s="143"/>
    </row>
    <row r="224" spans="2:15" x14ac:dyDescent="0.25">
      <c r="B224" s="140">
        <v>138</v>
      </c>
      <c r="C224" s="188" t="s">
        <v>625</v>
      </c>
      <c r="D224" s="188"/>
      <c r="E224" s="188"/>
      <c r="F224" s="141">
        <v>31.6</v>
      </c>
      <c r="G224" s="141">
        <v>31.6</v>
      </c>
      <c r="H224" s="143"/>
      <c r="I224" s="143"/>
      <c r="J224" s="143"/>
      <c r="K224" s="143"/>
      <c r="L224" s="143"/>
      <c r="M224" s="143"/>
      <c r="N224" s="143"/>
      <c r="O224" s="143"/>
    </row>
    <row r="225" spans="2:15" x14ac:dyDescent="0.25">
      <c r="B225" s="140">
        <v>139</v>
      </c>
      <c r="C225" s="188" t="s">
        <v>626</v>
      </c>
      <c r="D225" s="188"/>
      <c r="E225" s="188"/>
      <c r="F225" s="141">
        <v>393</v>
      </c>
      <c r="G225" s="141">
        <v>393</v>
      </c>
      <c r="H225" s="143"/>
      <c r="I225" s="143"/>
      <c r="J225" s="143"/>
      <c r="K225" s="143"/>
      <c r="L225" s="143"/>
      <c r="M225" s="143"/>
      <c r="N225" s="143"/>
      <c r="O225" s="143"/>
    </row>
    <row r="226" spans="2:15" x14ac:dyDescent="0.25">
      <c r="B226" s="140">
        <v>140</v>
      </c>
      <c r="C226" s="188" t="s">
        <v>627</v>
      </c>
      <c r="D226" s="188"/>
      <c r="E226" s="188"/>
      <c r="F226" s="141">
        <v>1500</v>
      </c>
      <c r="G226" s="141">
        <v>1500</v>
      </c>
      <c r="H226" s="143"/>
      <c r="I226" s="143"/>
      <c r="J226" s="143"/>
      <c r="K226" s="143"/>
      <c r="L226" s="143"/>
      <c r="M226" s="143"/>
      <c r="N226" s="143"/>
      <c r="O226" s="143"/>
    </row>
    <row r="227" spans="2:15" x14ac:dyDescent="0.25">
      <c r="B227" s="140">
        <v>141</v>
      </c>
      <c r="C227" s="188" t="s">
        <v>628</v>
      </c>
      <c r="D227" s="188"/>
      <c r="E227" s="188"/>
      <c r="F227" s="141">
        <v>249</v>
      </c>
      <c r="G227" s="142" t="s">
        <v>226</v>
      </c>
      <c r="H227" s="143"/>
      <c r="I227" s="143"/>
      <c r="J227" s="143"/>
      <c r="K227" s="143"/>
      <c r="L227" s="143"/>
      <c r="M227" s="143"/>
      <c r="N227" s="143"/>
      <c r="O227" s="143"/>
    </row>
    <row r="228" spans="2:15" x14ac:dyDescent="0.25">
      <c r="B228" s="140">
        <v>142</v>
      </c>
      <c r="C228" s="188" t="s">
        <v>629</v>
      </c>
      <c r="D228" s="188"/>
      <c r="E228" s="188"/>
      <c r="F228" s="141">
        <v>221</v>
      </c>
      <c r="G228" s="141">
        <v>221</v>
      </c>
      <c r="H228" s="143"/>
      <c r="I228" s="143"/>
      <c r="J228" s="143"/>
      <c r="K228" s="143"/>
      <c r="L228" s="143"/>
      <c r="M228" s="143"/>
      <c r="N228" s="143"/>
      <c r="O228" s="143"/>
    </row>
    <row r="229" spans="2:15" x14ac:dyDescent="0.25">
      <c r="B229" s="140">
        <v>143</v>
      </c>
      <c r="C229" s="188" t="s">
        <v>630</v>
      </c>
      <c r="D229" s="188"/>
      <c r="E229" s="188"/>
      <c r="F229" s="141">
        <v>312</v>
      </c>
      <c r="G229" s="141">
        <v>312</v>
      </c>
      <c r="H229" s="143"/>
      <c r="I229" s="143"/>
      <c r="J229" s="143"/>
      <c r="K229" s="143"/>
      <c r="L229" s="143"/>
      <c r="M229" s="143"/>
      <c r="N229" s="143"/>
      <c r="O229" s="143"/>
    </row>
    <row r="230" spans="2:15" x14ac:dyDescent="0.25">
      <c r="B230" s="140">
        <v>144</v>
      </c>
      <c r="C230" s="188" t="s">
        <v>631</v>
      </c>
      <c r="D230" s="188"/>
      <c r="E230" s="188"/>
      <c r="F230" s="141">
        <v>191.5</v>
      </c>
      <c r="G230" s="142" t="s">
        <v>226</v>
      </c>
      <c r="H230" s="143"/>
      <c r="I230" s="143"/>
      <c r="J230" s="143"/>
      <c r="K230" s="143"/>
      <c r="L230" s="143"/>
      <c r="M230" s="143"/>
      <c r="N230" s="143"/>
      <c r="O230" s="143"/>
    </row>
    <row r="231" spans="2:15" x14ac:dyDescent="0.25">
      <c r="B231" s="140">
        <v>145</v>
      </c>
      <c r="C231" s="188" t="s">
        <v>632</v>
      </c>
      <c r="D231" s="188"/>
      <c r="E231" s="188"/>
      <c r="F231" s="141">
        <v>3300</v>
      </c>
      <c r="G231" s="141">
        <v>3300</v>
      </c>
      <c r="H231" s="143"/>
      <c r="I231" s="143"/>
      <c r="J231" s="143"/>
      <c r="K231" s="143"/>
      <c r="L231" s="143"/>
      <c r="M231" s="143"/>
      <c r="N231" s="143"/>
      <c r="O231" s="143"/>
    </row>
    <row r="232" spans="2:15" x14ac:dyDescent="0.25">
      <c r="B232" s="140">
        <v>146</v>
      </c>
      <c r="C232" s="188" t="s">
        <v>633</v>
      </c>
      <c r="D232" s="188"/>
      <c r="E232" s="188"/>
      <c r="F232" s="141">
        <v>130</v>
      </c>
      <c r="G232" s="141">
        <v>130</v>
      </c>
      <c r="H232" s="143"/>
      <c r="I232" s="143"/>
      <c r="J232" s="143"/>
      <c r="K232" s="143"/>
      <c r="L232" s="143"/>
      <c r="M232" s="143"/>
      <c r="N232" s="143"/>
      <c r="O232" s="143"/>
    </row>
    <row r="233" spans="2:15" x14ac:dyDescent="0.25">
      <c r="B233" s="140">
        <v>147</v>
      </c>
      <c r="C233" s="188" t="s">
        <v>634</v>
      </c>
      <c r="D233" s="188"/>
      <c r="E233" s="188"/>
      <c r="F233" s="141">
        <v>317.5</v>
      </c>
      <c r="G233" s="142" t="s">
        <v>226</v>
      </c>
      <c r="H233" s="143"/>
      <c r="I233" s="143"/>
      <c r="J233" s="143"/>
      <c r="K233" s="143"/>
      <c r="L233" s="143"/>
      <c r="M233" s="143"/>
      <c r="N233" s="143"/>
      <c r="O233" s="143"/>
    </row>
    <row r="234" spans="2:15" x14ac:dyDescent="0.25">
      <c r="B234" s="140">
        <v>148</v>
      </c>
      <c r="C234" s="188" t="s">
        <v>635</v>
      </c>
      <c r="D234" s="188"/>
      <c r="E234" s="188"/>
      <c r="F234" s="141">
        <v>725</v>
      </c>
      <c r="G234" s="141">
        <v>725</v>
      </c>
      <c r="H234" s="143"/>
      <c r="I234" s="143"/>
      <c r="J234" s="143"/>
      <c r="K234" s="143"/>
      <c r="L234" s="143"/>
      <c r="M234" s="143"/>
      <c r="N234" s="143"/>
      <c r="O234" s="143"/>
    </row>
    <row r="235" spans="2:15" x14ac:dyDescent="0.25">
      <c r="B235" s="140">
        <v>149</v>
      </c>
      <c r="C235" s="188" t="s">
        <v>636</v>
      </c>
      <c r="D235" s="188"/>
      <c r="E235" s="188"/>
      <c r="F235" s="141">
        <v>409</v>
      </c>
      <c r="G235" s="141">
        <v>309</v>
      </c>
      <c r="H235" s="143"/>
      <c r="I235" s="143"/>
      <c r="J235" s="143"/>
      <c r="K235" s="143"/>
      <c r="L235" s="143"/>
      <c r="M235" s="143"/>
      <c r="N235" s="143"/>
      <c r="O235" s="143"/>
    </row>
    <row r="236" spans="2:15" x14ac:dyDescent="0.25">
      <c r="B236" s="140">
        <v>150</v>
      </c>
      <c r="C236" s="188" t="s">
        <v>637</v>
      </c>
      <c r="D236" s="188"/>
      <c r="E236" s="188"/>
      <c r="F236" s="141">
        <v>337</v>
      </c>
      <c r="G236" s="141">
        <v>337</v>
      </c>
      <c r="H236" s="143"/>
      <c r="I236" s="143"/>
      <c r="J236" s="143"/>
      <c r="K236" s="143"/>
      <c r="L236" s="143"/>
      <c r="M236" s="143"/>
      <c r="N236" s="143"/>
      <c r="O236" s="143"/>
    </row>
    <row r="237" spans="2:15" x14ac:dyDescent="0.25">
      <c r="B237" s="140">
        <v>151</v>
      </c>
      <c r="C237" s="188" t="s">
        <v>638</v>
      </c>
      <c r="D237" s="188"/>
      <c r="E237" s="188"/>
      <c r="F237" s="141">
        <v>0.2</v>
      </c>
      <c r="G237" s="141">
        <v>0.2</v>
      </c>
      <c r="H237" s="143"/>
      <c r="I237" s="143"/>
      <c r="J237" s="143"/>
      <c r="K237" s="143"/>
      <c r="L237" s="143"/>
      <c r="M237" s="143"/>
      <c r="N237" s="143"/>
      <c r="O237" s="143"/>
    </row>
    <row r="238" spans="2:15" x14ac:dyDescent="0.25">
      <c r="B238" s="140">
        <v>152</v>
      </c>
      <c r="C238" s="188" t="s">
        <v>639</v>
      </c>
      <c r="D238" s="188"/>
      <c r="E238" s="188"/>
      <c r="F238" s="141">
        <v>111</v>
      </c>
      <c r="G238" s="141">
        <v>111</v>
      </c>
      <c r="H238" s="143"/>
      <c r="I238" s="143"/>
      <c r="J238" s="143"/>
      <c r="K238" s="143"/>
      <c r="L238" s="143"/>
      <c r="M238" s="143"/>
      <c r="N238" s="143"/>
      <c r="O238" s="143"/>
    </row>
    <row r="239" spans="2:15" x14ac:dyDescent="0.25">
      <c r="B239" s="140">
        <v>153</v>
      </c>
      <c r="C239" s="188" t="s">
        <v>640</v>
      </c>
      <c r="D239" s="188"/>
      <c r="E239" s="188"/>
      <c r="F239" s="141">
        <v>79</v>
      </c>
      <c r="G239" s="141">
        <v>79</v>
      </c>
      <c r="H239" s="143"/>
      <c r="I239" s="143"/>
      <c r="J239" s="143"/>
      <c r="K239" s="143"/>
      <c r="L239" s="143"/>
      <c r="M239" s="143"/>
      <c r="N239" s="143"/>
      <c r="O239" s="143"/>
    </row>
    <row r="240" spans="2:15" x14ac:dyDescent="0.25">
      <c r="B240" s="140">
        <v>154</v>
      </c>
      <c r="C240" s="188" t="s">
        <v>641</v>
      </c>
      <c r="D240" s="188"/>
      <c r="E240" s="188"/>
      <c r="F240" s="141">
        <v>132</v>
      </c>
      <c r="G240" s="141">
        <v>132</v>
      </c>
      <c r="H240" s="143"/>
      <c r="I240" s="143"/>
      <c r="J240" s="143"/>
      <c r="K240" s="143"/>
      <c r="L240" s="143"/>
      <c r="M240" s="143"/>
      <c r="N240" s="143"/>
      <c r="O240" s="143"/>
    </row>
    <row r="241" spans="2:15" x14ac:dyDescent="0.25">
      <c r="B241" s="140">
        <v>155</v>
      </c>
      <c r="C241" s="188" t="s">
        <v>642</v>
      </c>
      <c r="D241" s="188"/>
      <c r="E241" s="188"/>
      <c r="F241" s="141">
        <v>637</v>
      </c>
      <c r="G241" s="141">
        <v>637</v>
      </c>
      <c r="H241" s="143"/>
      <c r="I241" s="143"/>
      <c r="J241" s="143"/>
      <c r="K241" s="143"/>
      <c r="L241" s="143"/>
      <c r="M241" s="143"/>
      <c r="N241" s="143"/>
      <c r="O241" s="143"/>
    </row>
    <row r="242" spans="2:15" x14ac:dyDescent="0.25">
      <c r="B242" s="140">
        <v>156</v>
      </c>
      <c r="C242" s="188" t="s">
        <v>643</v>
      </c>
      <c r="D242" s="188"/>
      <c r="E242" s="188"/>
      <c r="F242" s="141">
        <v>754.5</v>
      </c>
      <c r="G242" s="142" t="s">
        <v>226</v>
      </c>
      <c r="H242" s="143"/>
      <c r="I242" s="143"/>
      <c r="J242" s="143"/>
      <c r="K242" s="143"/>
      <c r="L242" s="143"/>
      <c r="M242" s="143"/>
      <c r="N242" s="143"/>
      <c r="O242" s="143"/>
    </row>
    <row r="243" spans="2:15" x14ac:dyDescent="0.25">
      <c r="B243" s="140">
        <v>157</v>
      </c>
      <c r="C243" s="188" t="s">
        <v>644</v>
      </c>
      <c r="D243" s="188"/>
      <c r="E243" s="188"/>
      <c r="F243" s="141">
        <v>754.5</v>
      </c>
      <c r="G243" s="142" t="s">
        <v>226</v>
      </c>
      <c r="H243" s="143"/>
      <c r="I243" s="143"/>
      <c r="J243" s="143"/>
      <c r="K243" s="143"/>
      <c r="L243" s="143"/>
      <c r="M243" s="143"/>
      <c r="N243" s="143"/>
      <c r="O243" s="143"/>
    </row>
    <row r="244" spans="2:15" x14ac:dyDescent="0.25">
      <c r="B244" s="140">
        <v>158</v>
      </c>
      <c r="C244" s="188" t="s">
        <v>645</v>
      </c>
      <c r="D244" s="188"/>
      <c r="E244" s="188"/>
      <c r="F244" s="141">
        <v>46</v>
      </c>
      <c r="G244" s="141">
        <v>46</v>
      </c>
      <c r="H244" s="143"/>
      <c r="I244" s="143"/>
      <c r="J244" s="143"/>
      <c r="K244" s="143"/>
      <c r="L244" s="143"/>
      <c r="M244" s="143"/>
      <c r="N244" s="143"/>
      <c r="O244" s="143"/>
    </row>
    <row r="245" spans="2:15" x14ac:dyDescent="0.25">
      <c r="B245" s="140">
        <v>159</v>
      </c>
      <c r="C245" s="188" t="s">
        <v>646</v>
      </c>
      <c r="D245" s="188"/>
      <c r="E245" s="188"/>
      <c r="F245" s="141">
        <v>754.5</v>
      </c>
      <c r="G245" s="142" t="s">
        <v>226</v>
      </c>
      <c r="H245" s="143"/>
      <c r="I245" s="143"/>
      <c r="J245" s="143"/>
      <c r="K245" s="143"/>
      <c r="L245" s="143"/>
      <c r="M245" s="143"/>
      <c r="N245" s="143"/>
      <c r="O245" s="143"/>
    </row>
    <row r="246" spans="2:15" x14ac:dyDescent="0.25">
      <c r="B246" s="140">
        <v>160</v>
      </c>
      <c r="C246" s="188" t="s">
        <v>647</v>
      </c>
      <c r="D246" s="188"/>
      <c r="E246" s="188"/>
      <c r="F246" s="141">
        <v>0.5</v>
      </c>
      <c r="G246" s="141">
        <v>0.5</v>
      </c>
      <c r="H246" s="143"/>
      <c r="I246" s="143"/>
      <c r="J246" s="143"/>
      <c r="K246" s="143"/>
      <c r="L246" s="143"/>
      <c r="M246" s="143"/>
      <c r="N246" s="143"/>
      <c r="O246" s="143"/>
    </row>
    <row r="247" spans="2:15" x14ac:dyDescent="0.25">
      <c r="B247" s="140">
        <v>161</v>
      </c>
      <c r="C247" s="188" t="s">
        <v>648</v>
      </c>
      <c r="D247" s="188"/>
      <c r="E247" s="188"/>
      <c r="F247" s="141">
        <v>54</v>
      </c>
      <c r="G247" s="141">
        <v>54</v>
      </c>
      <c r="H247" s="143"/>
      <c r="I247" s="143"/>
      <c r="J247" s="143"/>
      <c r="K247" s="143"/>
      <c r="L247" s="143"/>
      <c r="M247" s="143"/>
      <c r="N247" s="143"/>
      <c r="O247" s="143"/>
    </row>
    <row r="248" spans="2:15" x14ac:dyDescent="0.25">
      <c r="B248" s="140">
        <v>162</v>
      </c>
      <c r="C248" s="188" t="s">
        <v>649</v>
      </c>
      <c r="D248" s="188"/>
      <c r="E248" s="188"/>
      <c r="F248" s="141">
        <v>56</v>
      </c>
      <c r="G248" s="141">
        <v>56</v>
      </c>
      <c r="H248" s="143"/>
      <c r="I248" s="143"/>
      <c r="J248" s="143"/>
      <c r="K248" s="143"/>
      <c r="L248" s="143"/>
      <c r="M248" s="143"/>
      <c r="N248" s="143"/>
      <c r="O248" s="143"/>
    </row>
    <row r="249" spans="2:15" x14ac:dyDescent="0.25">
      <c r="B249" s="140">
        <v>163</v>
      </c>
      <c r="C249" s="188" t="s">
        <v>650</v>
      </c>
      <c r="D249" s="188"/>
      <c r="E249" s="188"/>
      <c r="F249" s="141">
        <v>158.19999999999999</v>
      </c>
      <c r="G249" s="142" t="s">
        <v>226</v>
      </c>
      <c r="H249" s="143"/>
      <c r="I249" s="143"/>
      <c r="J249" s="143"/>
      <c r="K249" s="143"/>
      <c r="L249" s="143"/>
      <c r="M249" s="143"/>
      <c r="N249" s="143"/>
      <c r="O249" s="143"/>
    </row>
    <row r="250" spans="2:15" x14ac:dyDescent="0.25">
      <c r="B250" s="140">
        <v>164</v>
      </c>
      <c r="C250" s="188" t="s">
        <v>651</v>
      </c>
      <c r="D250" s="188"/>
      <c r="E250" s="188"/>
      <c r="F250" s="141">
        <v>92</v>
      </c>
      <c r="G250" s="141">
        <v>92</v>
      </c>
      <c r="H250" s="143"/>
      <c r="I250" s="143"/>
      <c r="J250" s="143"/>
      <c r="K250" s="143"/>
      <c r="L250" s="143"/>
      <c r="M250" s="143"/>
      <c r="N250" s="143"/>
      <c r="O250" s="143"/>
    </row>
    <row r="251" spans="2:15" x14ac:dyDescent="0.25">
      <c r="B251" s="140">
        <v>165</v>
      </c>
      <c r="C251" s="188" t="s">
        <v>652</v>
      </c>
      <c r="D251" s="188"/>
      <c r="E251" s="188"/>
      <c r="F251" s="141">
        <v>379.5</v>
      </c>
      <c r="G251" s="142" t="s">
        <v>226</v>
      </c>
      <c r="H251" s="143"/>
      <c r="I251" s="143"/>
      <c r="J251" s="143"/>
      <c r="K251" s="143"/>
      <c r="L251" s="143"/>
      <c r="M251" s="143"/>
      <c r="N251" s="143"/>
      <c r="O251" s="143"/>
    </row>
    <row r="252" spans="2:15" x14ac:dyDescent="0.25">
      <c r="B252" s="140">
        <v>166</v>
      </c>
      <c r="C252" s="188" t="s">
        <v>653</v>
      </c>
      <c r="D252" s="188"/>
      <c r="E252" s="188"/>
      <c r="F252" s="141">
        <v>800</v>
      </c>
      <c r="G252" s="141">
        <v>300</v>
      </c>
      <c r="H252" s="143"/>
      <c r="I252" s="143"/>
      <c r="J252" s="143"/>
      <c r="K252" s="143"/>
      <c r="L252" s="143"/>
      <c r="M252" s="143"/>
      <c r="N252" s="143"/>
      <c r="O252" s="143"/>
    </row>
    <row r="253" spans="2:15" x14ac:dyDescent="0.25">
      <c r="B253" s="140">
        <v>167</v>
      </c>
      <c r="C253" s="188" t="s">
        <v>654</v>
      </c>
      <c r="D253" s="188"/>
      <c r="E253" s="188"/>
      <c r="F253" s="141">
        <v>31.6</v>
      </c>
      <c r="G253" s="141">
        <v>31.6</v>
      </c>
      <c r="H253" s="143"/>
      <c r="I253" s="143"/>
      <c r="J253" s="143"/>
      <c r="K253" s="143"/>
      <c r="L253" s="143"/>
      <c r="M253" s="143"/>
      <c r="N253" s="143"/>
      <c r="O253" s="143"/>
    </row>
    <row r="254" spans="2:15" x14ac:dyDescent="0.25">
      <c r="B254" s="140">
        <v>168</v>
      </c>
      <c r="C254" s="188" t="s">
        <v>655</v>
      </c>
      <c r="D254" s="188"/>
      <c r="E254" s="188"/>
      <c r="F254" s="141">
        <v>112</v>
      </c>
      <c r="G254" s="141">
        <v>112</v>
      </c>
      <c r="H254" s="143"/>
      <c r="I254" s="143"/>
      <c r="J254" s="143"/>
      <c r="K254" s="143"/>
      <c r="L254" s="143"/>
      <c r="M254" s="143"/>
      <c r="N254" s="143"/>
      <c r="O254" s="143"/>
    </row>
    <row r="255" spans="2:15" x14ac:dyDescent="0.25">
      <c r="B255" s="140">
        <v>169</v>
      </c>
      <c r="C255" s="188" t="s">
        <v>656</v>
      </c>
      <c r="D255" s="188"/>
      <c r="E255" s="188"/>
      <c r="F255" s="141">
        <v>3018</v>
      </c>
      <c r="G255" s="142" t="s">
        <v>226</v>
      </c>
      <c r="H255" s="143"/>
      <c r="I255" s="143"/>
      <c r="J255" s="143"/>
      <c r="K255" s="143"/>
      <c r="L255" s="143"/>
      <c r="M255" s="143"/>
      <c r="N255" s="143"/>
      <c r="O255" s="143"/>
    </row>
    <row r="256" spans="2:15" x14ac:dyDescent="0.25">
      <c r="B256" s="140">
        <v>170</v>
      </c>
      <c r="C256" s="188" t="s">
        <v>657</v>
      </c>
      <c r="D256" s="188"/>
      <c r="E256" s="188"/>
      <c r="F256" s="141">
        <v>0.9</v>
      </c>
      <c r="G256" s="142" t="s">
        <v>226</v>
      </c>
      <c r="H256" s="143"/>
      <c r="I256" s="143"/>
      <c r="J256" s="143"/>
      <c r="K256" s="143"/>
      <c r="L256" s="143"/>
      <c r="M256" s="143"/>
      <c r="N256" s="143"/>
      <c r="O256" s="143"/>
    </row>
    <row r="257" spans="2:15" x14ac:dyDescent="0.25">
      <c r="B257" s="140">
        <v>171</v>
      </c>
      <c r="C257" s="188" t="s">
        <v>658</v>
      </c>
      <c r="D257" s="188"/>
      <c r="E257" s="188"/>
      <c r="F257" s="141">
        <v>0.2</v>
      </c>
      <c r="G257" s="141">
        <v>0.2</v>
      </c>
      <c r="H257" s="143"/>
      <c r="I257" s="143"/>
      <c r="J257" s="143"/>
      <c r="K257" s="143"/>
      <c r="L257" s="143"/>
      <c r="M257" s="143"/>
      <c r="N257" s="143"/>
      <c r="O257" s="143"/>
    </row>
    <row r="258" spans="2:15" x14ac:dyDescent="0.25">
      <c r="B258" s="140">
        <v>172</v>
      </c>
      <c r="C258" s="188" t="s">
        <v>659</v>
      </c>
      <c r="D258" s="188"/>
      <c r="E258" s="188"/>
      <c r="F258" s="141">
        <v>953</v>
      </c>
      <c r="G258" s="141">
        <v>953</v>
      </c>
      <c r="H258" s="143"/>
      <c r="I258" s="143"/>
      <c r="J258" s="143"/>
      <c r="K258" s="143"/>
      <c r="L258" s="143"/>
      <c r="M258" s="143"/>
      <c r="N258" s="143"/>
      <c r="O258" s="143"/>
    </row>
    <row r="259" spans="2:15" x14ac:dyDescent="0.25">
      <c r="B259" s="140">
        <v>173</v>
      </c>
      <c r="C259" s="188" t="s">
        <v>660</v>
      </c>
      <c r="D259" s="188"/>
      <c r="E259" s="188"/>
      <c r="F259" s="141">
        <v>31.6</v>
      </c>
      <c r="G259" s="142" t="s">
        <v>226</v>
      </c>
      <c r="H259" s="143"/>
      <c r="I259" s="143"/>
      <c r="J259" s="143"/>
      <c r="K259" s="143"/>
      <c r="L259" s="143"/>
      <c r="M259" s="143"/>
      <c r="N259" s="143"/>
      <c r="O259" s="143"/>
    </row>
    <row r="260" spans="2:15" x14ac:dyDescent="0.25">
      <c r="B260" s="140">
        <v>174</v>
      </c>
      <c r="C260" s="188" t="s">
        <v>661</v>
      </c>
      <c r="D260" s="188"/>
      <c r="E260" s="188"/>
      <c r="F260" s="141">
        <v>142</v>
      </c>
      <c r="G260" s="141">
        <v>142</v>
      </c>
      <c r="H260" s="143"/>
      <c r="I260" s="143"/>
      <c r="J260" s="143"/>
      <c r="K260" s="143"/>
      <c r="L260" s="143"/>
      <c r="M260" s="143"/>
      <c r="N260" s="143"/>
      <c r="O260" s="143"/>
    </row>
    <row r="261" spans="2:15" x14ac:dyDescent="0.25">
      <c r="B261" s="140">
        <v>175</v>
      </c>
      <c r="C261" s="188" t="s">
        <v>662</v>
      </c>
      <c r="D261" s="188"/>
      <c r="E261" s="188"/>
      <c r="F261" s="141">
        <v>31.6</v>
      </c>
      <c r="G261" s="141">
        <v>31.6</v>
      </c>
      <c r="H261" s="143"/>
      <c r="I261" s="143"/>
      <c r="J261" s="143"/>
      <c r="K261" s="143"/>
      <c r="L261" s="143"/>
      <c r="M261" s="143"/>
      <c r="N261" s="143"/>
      <c r="O261" s="143"/>
    </row>
    <row r="262" spans="2:15" x14ac:dyDescent="0.25">
      <c r="B262" s="140">
        <v>176</v>
      </c>
      <c r="C262" s="188" t="s">
        <v>663</v>
      </c>
      <c r="D262" s="188"/>
      <c r="E262" s="188"/>
      <c r="F262" s="141">
        <v>25.6</v>
      </c>
      <c r="G262" s="142" t="s">
        <v>226</v>
      </c>
      <c r="H262" s="143"/>
      <c r="I262" s="143"/>
      <c r="J262" s="143"/>
      <c r="K262" s="143"/>
      <c r="L262" s="143"/>
      <c r="M262" s="143"/>
      <c r="N262" s="143"/>
      <c r="O262" s="143"/>
    </row>
    <row r="263" spans="2:15" x14ac:dyDescent="0.25">
      <c r="B263" s="140">
        <v>177</v>
      </c>
      <c r="C263" s="188" t="s">
        <v>664</v>
      </c>
      <c r="D263" s="188"/>
      <c r="E263" s="188"/>
      <c r="F263" s="141">
        <v>1437.9</v>
      </c>
      <c r="G263" s="141">
        <v>282.60000000000002</v>
      </c>
      <c r="H263" s="143"/>
      <c r="I263" s="143"/>
      <c r="J263" s="143"/>
      <c r="K263" s="143"/>
      <c r="L263" s="143"/>
      <c r="M263" s="143"/>
      <c r="N263" s="143"/>
      <c r="O263" s="143"/>
    </row>
    <row r="264" spans="2:15" x14ac:dyDescent="0.25">
      <c r="B264" s="140">
        <v>178</v>
      </c>
      <c r="C264" s="188" t="s">
        <v>665</v>
      </c>
      <c r="D264" s="188"/>
      <c r="E264" s="188"/>
      <c r="F264" s="141">
        <v>98</v>
      </c>
      <c r="G264" s="141">
        <v>98</v>
      </c>
      <c r="H264" s="143"/>
      <c r="I264" s="143"/>
      <c r="J264" s="143"/>
      <c r="K264" s="143"/>
      <c r="L264" s="143"/>
      <c r="M264" s="143"/>
      <c r="N264" s="143"/>
      <c r="O264" s="143"/>
    </row>
    <row r="265" spans="2:15" x14ac:dyDescent="0.25">
      <c r="B265" s="140">
        <v>179</v>
      </c>
      <c r="C265" s="188" t="s">
        <v>666</v>
      </c>
      <c r="D265" s="188"/>
      <c r="E265" s="188"/>
      <c r="F265" s="141">
        <v>215</v>
      </c>
      <c r="G265" s="141">
        <v>215</v>
      </c>
      <c r="H265" s="143"/>
      <c r="I265" s="143"/>
      <c r="J265" s="143"/>
      <c r="K265" s="143"/>
      <c r="L265" s="143"/>
      <c r="M265" s="143"/>
      <c r="N265" s="143"/>
      <c r="O265" s="143"/>
    </row>
    <row r="266" spans="2:15" x14ac:dyDescent="0.25">
      <c r="B266" s="140">
        <v>180</v>
      </c>
      <c r="C266" s="188" t="s">
        <v>667</v>
      </c>
      <c r="D266" s="188"/>
      <c r="E266" s="188"/>
      <c r="F266" s="141">
        <v>319</v>
      </c>
      <c r="G266" s="142" t="s">
        <v>226</v>
      </c>
      <c r="H266" s="143"/>
      <c r="I266" s="143"/>
      <c r="J266" s="143"/>
      <c r="K266" s="143"/>
      <c r="L266" s="143"/>
      <c r="M266" s="143"/>
      <c r="N266" s="143"/>
      <c r="O266" s="143"/>
    </row>
    <row r="267" spans="2:15" x14ac:dyDescent="0.25">
      <c r="B267" s="140">
        <v>181</v>
      </c>
      <c r="C267" s="188" t="s">
        <v>668</v>
      </c>
      <c r="D267" s="188"/>
      <c r="E267" s="188"/>
      <c r="F267" s="141">
        <v>99</v>
      </c>
      <c r="G267" s="141">
        <v>99</v>
      </c>
      <c r="H267" s="143"/>
      <c r="I267" s="143"/>
      <c r="J267" s="143"/>
      <c r="K267" s="143"/>
      <c r="L267" s="143"/>
      <c r="M267" s="143"/>
      <c r="N267" s="143"/>
      <c r="O267" s="143"/>
    </row>
    <row r="268" spans="2:15" x14ac:dyDescent="0.25">
      <c r="B268" s="140">
        <v>182</v>
      </c>
      <c r="C268" s="188" t="s">
        <v>669</v>
      </c>
      <c r="D268" s="188"/>
      <c r="E268" s="188"/>
      <c r="F268" s="141">
        <v>31</v>
      </c>
      <c r="G268" s="141">
        <v>31</v>
      </c>
      <c r="H268" s="143"/>
      <c r="I268" s="143"/>
      <c r="J268" s="143"/>
      <c r="K268" s="143"/>
      <c r="L268" s="143"/>
      <c r="M268" s="143"/>
      <c r="N268" s="143"/>
      <c r="O268" s="143"/>
    </row>
    <row r="269" spans="2:15" x14ac:dyDescent="0.25">
      <c r="B269" s="140">
        <v>183</v>
      </c>
      <c r="C269" s="188" t="s">
        <v>670</v>
      </c>
      <c r="D269" s="188"/>
      <c r="E269" s="188"/>
      <c r="F269" s="141">
        <v>400</v>
      </c>
      <c r="G269" s="141">
        <v>400</v>
      </c>
      <c r="H269" s="143"/>
      <c r="I269" s="143"/>
      <c r="J269" s="143"/>
      <c r="K269" s="143"/>
      <c r="L269" s="143"/>
      <c r="M269" s="143"/>
      <c r="N269" s="143"/>
      <c r="O269" s="143"/>
    </row>
    <row r="270" spans="2:15" x14ac:dyDescent="0.25">
      <c r="B270" s="140">
        <v>184</v>
      </c>
      <c r="C270" s="188" t="s">
        <v>671</v>
      </c>
      <c r="D270" s="188"/>
      <c r="E270" s="188"/>
      <c r="F270" s="141">
        <v>513</v>
      </c>
      <c r="G270" s="141">
        <v>432</v>
      </c>
      <c r="H270" s="143"/>
      <c r="I270" s="143"/>
      <c r="J270" s="143"/>
      <c r="K270" s="143"/>
      <c r="L270" s="143"/>
      <c r="M270" s="143"/>
      <c r="N270" s="143"/>
      <c r="O270" s="143"/>
    </row>
    <row r="271" spans="2:15" x14ac:dyDescent="0.25">
      <c r="B271" s="140">
        <v>185</v>
      </c>
      <c r="C271" s="188" t="s">
        <v>672</v>
      </c>
      <c r="D271" s="188"/>
      <c r="E271" s="188"/>
      <c r="F271" s="141">
        <v>260</v>
      </c>
      <c r="G271" s="141">
        <v>260</v>
      </c>
      <c r="H271" s="143"/>
      <c r="I271" s="143"/>
      <c r="J271" s="143"/>
      <c r="K271" s="143"/>
      <c r="L271" s="143"/>
      <c r="M271" s="143"/>
      <c r="N271" s="143"/>
      <c r="O271" s="143"/>
    </row>
    <row r="272" spans="2:15" x14ac:dyDescent="0.25">
      <c r="B272" s="140">
        <v>186</v>
      </c>
      <c r="C272" s="188" t="s">
        <v>673</v>
      </c>
      <c r="D272" s="188"/>
      <c r="E272" s="188"/>
      <c r="F272" s="141">
        <v>2392.5</v>
      </c>
      <c r="G272" s="141">
        <v>2132</v>
      </c>
      <c r="H272" s="143"/>
      <c r="I272" s="143"/>
      <c r="J272" s="143"/>
      <c r="K272" s="143"/>
      <c r="L272" s="143"/>
      <c r="M272" s="143"/>
      <c r="N272" s="143"/>
      <c r="O272" s="143"/>
    </row>
    <row r="273" spans="2:15" x14ac:dyDescent="0.25">
      <c r="B273" s="140">
        <v>187</v>
      </c>
      <c r="C273" s="188" t="s">
        <v>674</v>
      </c>
      <c r="D273" s="188"/>
      <c r="E273" s="188"/>
      <c r="F273" s="141">
        <v>173.5</v>
      </c>
      <c r="G273" s="141">
        <v>173.5</v>
      </c>
      <c r="H273" s="143"/>
      <c r="I273" s="143"/>
      <c r="J273" s="143"/>
      <c r="K273" s="143"/>
      <c r="L273" s="143"/>
      <c r="M273" s="143"/>
      <c r="N273" s="143"/>
      <c r="O273" s="143"/>
    </row>
    <row r="274" spans="2:15" x14ac:dyDescent="0.25">
      <c r="B274" s="140">
        <v>188</v>
      </c>
      <c r="C274" s="188" t="s">
        <v>675</v>
      </c>
      <c r="D274" s="188"/>
      <c r="E274" s="188"/>
      <c r="F274" s="141">
        <v>0.3</v>
      </c>
      <c r="G274" s="141">
        <v>0.3</v>
      </c>
      <c r="H274" s="143"/>
      <c r="I274" s="143"/>
      <c r="J274" s="143"/>
      <c r="K274" s="143"/>
      <c r="L274" s="143"/>
      <c r="M274" s="143"/>
      <c r="N274" s="143"/>
      <c r="O274" s="143"/>
    </row>
    <row r="275" spans="2:15" x14ac:dyDescent="0.25">
      <c r="B275" s="140">
        <v>189</v>
      </c>
      <c r="C275" s="188" t="s">
        <v>676</v>
      </c>
      <c r="D275" s="188"/>
      <c r="E275" s="188"/>
      <c r="F275" s="141">
        <v>653</v>
      </c>
      <c r="G275" s="141">
        <v>653</v>
      </c>
      <c r="H275" s="143"/>
      <c r="I275" s="143"/>
      <c r="J275" s="143"/>
      <c r="K275" s="143"/>
      <c r="L275" s="143"/>
      <c r="M275" s="143"/>
      <c r="N275" s="143"/>
      <c r="O275" s="143"/>
    </row>
    <row r="276" spans="2:15" x14ac:dyDescent="0.25">
      <c r="B276" s="140">
        <v>190</v>
      </c>
      <c r="C276" s="188" t="s">
        <v>676</v>
      </c>
      <c r="D276" s="188"/>
      <c r="E276" s="188"/>
      <c r="F276" s="141">
        <v>51</v>
      </c>
      <c r="G276" s="142" t="s">
        <v>226</v>
      </c>
      <c r="H276" s="143"/>
      <c r="I276" s="143"/>
      <c r="J276" s="143"/>
      <c r="K276" s="143"/>
      <c r="L276" s="143"/>
      <c r="M276" s="143"/>
      <c r="N276" s="143"/>
      <c r="O276" s="143"/>
    </row>
    <row r="277" spans="2:15" x14ac:dyDescent="0.25">
      <c r="B277" s="140">
        <v>191</v>
      </c>
      <c r="C277" s="188" t="s">
        <v>676</v>
      </c>
      <c r="D277" s="188"/>
      <c r="E277" s="188"/>
      <c r="F277" s="141">
        <v>847.8</v>
      </c>
      <c r="G277" s="141">
        <v>400</v>
      </c>
      <c r="H277" s="143"/>
      <c r="I277" s="143"/>
      <c r="J277" s="143"/>
      <c r="K277" s="143"/>
      <c r="L277" s="143"/>
      <c r="M277" s="143"/>
      <c r="N277" s="143"/>
      <c r="O277" s="143"/>
    </row>
    <row r="278" spans="2:15" x14ac:dyDescent="0.25">
      <c r="B278" s="140">
        <v>192</v>
      </c>
      <c r="C278" s="188" t="s">
        <v>676</v>
      </c>
      <c r="D278" s="188"/>
      <c r="E278" s="188"/>
      <c r="F278" s="141">
        <v>500</v>
      </c>
      <c r="G278" s="141">
        <v>500</v>
      </c>
      <c r="H278" s="143"/>
      <c r="I278" s="143"/>
      <c r="J278" s="143"/>
      <c r="K278" s="143"/>
      <c r="L278" s="143"/>
      <c r="M278" s="143"/>
      <c r="N278" s="143"/>
      <c r="O278" s="143"/>
    </row>
    <row r="279" spans="2:15" x14ac:dyDescent="0.25">
      <c r="B279" s="140">
        <v>193</v>
      </c>
      <c r="C279" s="188" t="s">
        <v>676</v>
      </c>
      <c r="D279" s="188"/>
      <c r="E279" s="188"/>
      <c r="F279" s="141">
        <v>230</v>
      </c>
      <c r="G279" s="142" t="s">
        <v>226</v>
      </c>
      <c r="H279" s="143"/>
      <c r="I279" s="143"/>
      <c r="J279" s="143"/>
      <c r="K279" s="143"/>
      <c r="L279" s="143"/>
      <c r="M279" s="143"/>
      <c r="N279" s="143"/>
      <c r="O279" s="143"/>
    </row>
    <row r="280" spans="2:15" x14ac:dyDescent="0.25">
      <c r="B280" s="140">
        <v>194</v>
      </c>
      <c r="C280" s="188" t="s">
        <v>676</v>
      </c>
      <c r="D280" s="188"/>
      <c r="E280" s="188"/>
      <c r="F280" s="141">
        <v>100</v>
      </c>
      <c r="G280" s="141">
        <v>100</v>
      </c>
      <c r="H280" s="143"/>
      <c r="I280" s="143"/>
      <c r="J280" s="143"/>
      <c r="K280" s="143"/>
      <c r="L280" s="143"/>
      <c r="M280" s="143"/>
      <c r="N280" s="143"/>
      <c r="O280" s="143"/>
    </row>
    <row r="281" spans="2:15" x14ac:dyDescent="0.25">
      <c r="B281" s="140">
        <v>195</v>
      </c>
      <c r="C281" s="188" t="s">
        <v>677</v>
      </c>
      <c r="D281" s="188"/>
      <c r="E281" s="188"/>
      <c r="F281" s="141">
        <v>100</v>
      </c>
      <c r="G281" s="141">
        <v>100</v>
      </c>
      <c r="H281" s="143"/>
      <c r="I281" s="143"/>
      <c r="J281" s="143"/>
      <c r="K281" s="143"/>
      <c r="L281" s="143"/>
      <c r="M281" s="143"/>
      <c r="N281" s="143"/>
      <c r="O281" s="143"/>
    </row>
    <row r="282" spans="2:15" x14ac:dyDescent="0.25">
      <c r="B282" s="140">
        <v>196</v>
      </c>
      <c r="C282" s="188" t="s">
        <v>678</v>
      </c>
      <c r="D282" s="188"/>
      <c r="E282" s="188"/>
      <c r="F282" s="141">
        <v>432</v>
      </c>
      <c r="G282" s="141">
        <v>432</v>
      </c>
      <c r="H282" s="143"/>
      <c r="I282" s="143"/>
      <c r="J282" s="143"/>
      <c r="K282" s="143"/>
      <c r="L282" s="143"/>
      <c r="M282" s="143"/>
      <c r="N282" s="143"/>
      <c r="O282" s="143"/>
    </row>
    <row r="283" spans="2:15" x14ac:dyDescent="0.25">
      <c r="B283" s="140">
        <v>197</v>
      </c>
      <c r="C283" s="188" t="s">
        <v>679</v>
      </c>
      <c r="D283" s="188"/>
      <c r="E283" s="188"/>
      <c r="F283" s="141">
        <v>233</v>
      </c>
      <c r="G283" s="141">
        <v>233</v>
      </c>
      <c r="H283" s="143"/>
      <c r="I283" s="143"/>
      <c r="J283" s="143"/>
      <c r="K283" s="143"/>
      <c r="L283" s="143"/>
      <c r="M283" s="143"/>
      <c r="N283" s="143"/>
      <c r="O283" s="143"/>
    </row>
    <row r="284" spans="2:15" x14ac:dyDescent="0.25">
      <c r="B284" s="140">
        <v>198</v>
      </c>
      <c r="C284" s="188" t="s">
        <v>680</v>
      </c>
      <c r="D284" s="188"/>
      <c r="E284" s="188"/>
      <c r="F284" s="141">
        <v>1777</v>
      </c>
      <c r="G284" s="141">
        <v>1022.5</v>
      </c>
      <c r="H284" s="143"/>
      <c r="I284" s="143"/>
      <c r="J284" s="143"/>
      <c r="K284" s="143"/>
      <c r="L284" s="143"/>
      <c r="M284" s="143"/>
      <c r="N284" s="143"/>
      <c r="O284" s="143"/>
    </row>
    <row r="285" spans="2:15" x14ac:dyDescent="0.25">
      <c r="B285" s="140">
        <v>199</v>
      </c>
      <c r="C285" s="188" t="s">
        <v>681</v>
      </c>
      <c r="D285" s="188"/>
      <c r="E285" s="188"/>
      <c r="F285" s="141">
        <v>598</v>
      </c>
      <c r="G285" s="142" t="s">
        <v>226</v>
      </c>
      <c r="H285" s="143"/>
      <c r="I285" s="143"/>
      <c r="J285" s="143"/>
      <c r="K285" s="143"/>
      <c r="L285" s="143"/>
      <c r="M285" s="143"/>
      <c r="N285" s="143"/>
      <c r="O285" s="143"/>
    </row>
    <row r="286" spans="2:15" x14ac:dyDescent="0.25">
      <c r="B286" s="140">
        <v>200</v>
      </c>
      <c r="C286" s="188" t="s">
        <v>682</v>
      </c>
      <c r="D286" s="188"/>
      <c r="E286" s="188"/>
      <c r="F286" s="141">
        <v>781</v>
      </c>
      <c r="G286" s="141">
        <v>781</v>
      </c>
      <c r="H286" s="143"/>
      <c r="I286" s="143"/>
      <c r="J286" s="143"/>
      <c r="K286" s="143"/>
      <c r="L286" s="143"/>
      <c r="M286" s="143"/>
      <c r="N286" s="143"/>
      <c r="O286" s="143"/>
    </row>
    <row r="287" spans="2:15" x14ac:dyDescent="0.25">
      <c r="B287" s="140">
        <v>201</v>
      </c>
      <c r="C287" s="188" t="s">
        <v>683</v>
      </c>
      <c r="D287" s="188"/>
      <c r="E287" s="188"/>
      <c r="F287" s="141">
        <v>560</v>
      </c>
      <c r="G287" s="142" t="s">
        <v>226</v>
      </c>
      <c r="H287" s="143"/>
      <c r="I287" s="143"/>
      <c r="J287" s="143"/>
      <c r="K287" s="143"/>
      <c r="L287" s="143"/>
      <c r="M287" s="143"/>
      <c r="N287" s="143"/>
      <c r="O287" s="143"/>
    </row>
    <row r="288" spans="2:15" x14ac:dyDescent="0.25">
      <c r="B288" s="140">
        <v>202</v>
      </c>
      <c r="C288" s="188" t="s">
        <v>684</v>
      </c>
      <c r="D288" s="188"/>
      <c r="E288" s="188"/>
      <c r="F288" s="141">
        <v>457</v>
      </c>
      <c r="G288" s="142" t="s">
        <v>226</v>
      </c>
      <c r="H288" s="143"/>
      <c r="I288" s="143"/>
      <c r="J288" s="143"/>
      <c r="K288" s="143"/>
      <c r="L288" s="143"/>
      <c r="M288" s="143"/>
      <c r="N288" s="143"/>
      <c r="O288" s="143"/>
    </row>
    <row r="289" spans="2:15" x14ac:dyDescent="0.25">
      <c r="B289" s="140">
        <v>203</v>
      </c>
      <c r="C289" s="188" t="s">
        <v>685</v>
      </c>
      <c r="D289" s="188"/>
      <c r="E289" s="188"/>
      <c r="F289" s="141">
        <v>130</v>
      </c>
      <c r="G289" s="141">
        <v>130</v>
      </c>
      <c r="H289" s="143"/>
      <c r="I289" s="143"/>
      <c r="J289" s="143"/>
      <c r="K289" s="143"/>
      <c r="L289" s="143"/>
      <c r="M289" s="143"/>
      <c r="N289" s="143"/>
      <c r="O289" s="143"/>
    </row>
    <row r="290" spans="2:15" x14ac:dyDescent="0.25">
      <c r="B290" s="140">
        <v>204</v>
      </c>
      <c r="C290" s="188" t="s">
        <v>686</v>
      </c>
      <c r="D290" s="188"/>
      <c r="E290" s="188"/>
      <c r="F290" s="141">
        <v>1849</v>
      </c>
      <c r="G290" s="141">
        <v>748</v>
      </c>
      <c r="H290" s="143"/>
      <c r="I290" s="143"/>
      <c r="J290" s="143"/>
      <c r="K290" s="143"/>
      <c r="L290" s="143"/>
      <c r="M290" s="143"/>
      <c r="N290" s="143"/>
      <c r="O290" s="143"/>
    </row>
    <row r="291" spans="2:15" x14ac:dyDescent="0.25">
      <c r="B291" s="140">
        <v>205</v>
      </c>
      <c r="C291" s="188" t="s">
        <v>687</v>
      </c>
      <c r="D291" s="188"/>
      <c r="E291" s="188"/>
      <c r="F291" s="141">
        <v>2597</v>
      </c>
      <c r="G291" s="141">
        <v>1187</v>
      </c>
      <c r="H291" s="143"/>
      <c r="I291" s="143"/>
      <c r="J291" s="143"/>
      <c r="K291" s="143"/>
      <c r="L291" s="143"/>
      <c r="M291" s="143"/>
      <c r="N291" s="143"/>
      <c r="O291" s="143"/>
    </row>
    <row r="292" spans="2:15" x14ac:dyDescent="0.25">
      <c r="B292" s="140">
        <v>206</v>
      </c>
      <c r="C292" s="188" t="s">
        <v>688</v>
      </c>
      <c r="D292" s="188"/>
      <c r="E292" s="188"/>
      <c r="F292" s="141">
        <v>269</v>
      </c>
      <c r="G292" s="141">
        <v>269</v>
      </c>
      <c r="H292" s="143"/>
      <c r="I292" s="143"/>
      <c r="J292" s="143"/>
      <c r="K292" s="143"/>
      <c r="L292" s="143"/>
      <c r="M292" s="143"/>
      <c r="N292" s="143"/>
      <c r="O292" s="143"/>
    </row>
    <row r="293" spans="2:15" x14ac:dyDescent="0.25">
      <c r="B293" s="140">
        <v>207</v>
      </c>
      <c r="C293" s="188" t="s">
        <v>689</v>
      </c>
      <c r="D293" s="188"/>
      <c r="E293" s="188"/>
      <c r="F293" s="141">
        <v>1815.5</v>
      </c>
      <c r="G293" s="141">
        <v>1203</v>
      </c>
      <c r="H293" s="143"/>
      <c r="I293" s="143"/>
      <c r="J293" s="143"/>
      <c r="K293" s="143"/>
      <c r="L293" s="143"/>
      <c r="M293" s="143"/>
      <c r="N293" s="143"/>
      <c r="O293" s="143"/>
    </row>
    <row r="294" spans="2:15" x14ac:dyDescent="0.25">
      <c r="B294" s="140">
        <v>208</v>
      </c>
      <c r="C294" s="188" t="s">
        <v>690</v>
      </c>
      <c r="D294" s="188"/>
      <c r="E294" s="188"/>
      <c r="F294" s="141">
        <v>337</v>
      </c>
      <c r="G294" s="141">
        <v>245</v>
      </c>
      <c r="H294" s="143"/>
      <c r="I294" s="143"/>
      <c r="J294" s="143"/>
      <c r="K294" s="143"/>
      <c r="L294" s="143"/>
      <c r="M294" s="143"/>
      <c r="N294" s="143"/>
      <c r="O294" s="143"/>
    </row>
    <row r="295" spans="2:15" x14ac:dyDescent="0.25">
      <c r="B295" s="140">
        <v>209</v>
      </c>
      <c r="C295" s="188" t="s">
        <v>691</v>
      </c>
      <c r="D295" s="188"/>
      <c r="E295" s="188"/>
      <c r="F295" s="141">
        <v>316</v>
      </c>
      <c r="G295" s="142" t="s">
        <v>226</v>
      </c>
      <c r="H295" s="143"/>
      <c r="I295" s="143"/>
      <c r="J295" s="143"/>
      <c r="K295" s="143"/>
      <c r="L295" s="143"/>
      <c r="M295" s="143"/>
      <c r="N295" s="143"/>
      <c r="O295" s="143"/>
    </row>
    <row r="296" spans="2:15" x14ac:dyDescent="0.25">
      <c r="B296" s="140">
        <v>210</v>
      </c>
      <c r="C296" s="188" t="s">
        <v>692</v>
      </c>
      <c r="D296" s="188"/>
      <c r="E296" s="188"/>
      <c r="F296" s="141">
        <v>41</v>
      </c>
      <c r="G296" s="141">
        <v>41</v>
      </c>
      <c r="H296" s="143"/>
      <c r="I296" s="143"/>
      <c r="J296" s="143"/>
      <c r="K296" s="143"/>
      <c r="L296" s="143"/>
      <c r="M296" s="143"/>
      <c r="N296" s="143"/>
      <c r="O296" s="143"/>
    </row>
    <row r="297" spans="2:15" x14ac:dyDescent="0.25">
      <c r="B297" s="140">
        <v>211</v>
      </c>
      <c r="C297" s="188" t="s">
        <v>693</v>
      </c>
      <c r="D297" s="188"/>
      <c r="E297" s="188"/>
      <c r="F297" s="141">
        <v>1385.4</v>
      </c>
      <c r="G297" s="142" t="s">
        <v>226</v>
      </c>
      <c r="H297" s="143"/>
      <c r="I297" s="143"/>
      <c r="J297" s="143"/>
      <c r="K297" s="143"/>
      <c r="L297" s="143"/>
      <c r="M297" s="143"/>
      <c r="N297" s="143"/>
      <c r="O297" s="143"/>
    </row>
    <row r="298" spans="2:15" x14ac:dyDescent="0.25">
      <c r="B298" s="140">
        <v>212</v>
      </c>
      <c r="C298" s="188" t="s">
        <v>694</v>
      </c>
      <c r="D298" s="188"/>
      <c r="E298" s="188"/>
      <c r="F298" s="141">
        <v>671</v>
      </c>
      <c r="G298" s="141">
        <v>671</v>
      </c>
      <c r="H298" s="143"/>
      <c r="I298" s="143"/>
      <c r="J298" s="143"/>
      <c r="K298" s="143"/>
      <c r="L298" s="143"/>
      <c r="M298" s="143"/>
      <c r="N298" s="143"/>
      <c r="O298" s="143"/>
    </row>
    <row r="299" spans="2:15" x14ac:dyDescent="0.25">
      <c r="B299" s="140">
        <v>213</v>
      </c>
      <c r="C299" s="188" t="s">
        <v>695</v>
      </c>
      <c r="D299" s="188"/>
      <c r="E299" s="188"/>
      <c r="F299" s="141">
        <v>1078</v>
      </c>
      <c r="G299" s="141">
        <v>478</v>
      </c>
      <c r="H299" s="143"/>
      <c r="I299" s="143"/>
      <c r="J299" s="143"/>
      <c r="K299" s="143"/>
      <c r="L299" s="143"/>
      <c r="M299" s="143"/>
      <c r="N299" s="143"/>
      <c r="O299" s="143"/>
    </row>
    <row r="300" spans="2:15" x14ac:dyDescent="0.25">
      <c r="B300" s="140">
        <v>214</v>
      </c>
      <c r="C300" s="188" t="s">
        <v>696</v>
      </c>
      <c r="D300" s="188"/>
      <c r="E300" s="188"/>
      <c r="F300" s="141">
        <v>1564</v>
      </c>
      <c r="G300" s="141">
        <v>1220</v>
      </c>
      <c r="H300" s="143"/>
      <c r="I300" s="143"/>
      <c r="J300" s="143"/>
      <c r="K300" s="143"/>
      <c r="L300" s="143"/>
      <c r="M300" s="143"/>
      <c r="N300" s="143"/>
      <c r="O300" s="143"/>
    </row>
    <row r="301" spans="2:15" x14ac:dyDescent="0.25">
      <c r="B301" s="140">
        <v>215</v>
      </c>
      <c r="C301" s="188" t="s">
        <v>697</v>
      </c>
      <c r="D301" s="188"/>
      <c r="E301" s="188"/>
      <c r="F301" s="141">
        <v>1350</v>
      </c>
      <c r="G301" s="141">
        <v>1350</v>
      </c>
      <c r="H301" s="143"/>
      <c r="I301" s="143"/>
      <c r="J301" s="143"/>
      <c r="K301" s="143"/>
      <c r="L301" s="143"/>
      <c r="M301" s="143"/>
      <c r="N301" s="143"/>
      <c r="O301" s="143"/>
    </row>
    <row r="302" spans="2:15" x14ac:dyDescent="0.25">
      <c r="B302" s="140">
        <v>216</v>
      </c>
      <c r="C302" s="188" t="s">
        <v>698</v>
      </c>
      <c r="D302" s="188"/>
      <c r="E302" s="188"/>
      <c r="F302" s="141">
        <v>1600</v>
      </c>
      <c r="G302" s="141">
        <v>1150</v>
      </c>
      <c r="H302" s="143"/>
      <c r="I302" s="143"/>
      <c r="J302" s="143"/>
      <c r="K302" s="143"/>
      <c r="L302" s="143"/>
      <c r="M302" s="143"/>
      <c r="N302" s="143"/>
      <c r="O302" s="143"/>
    </row>
    <row r="303" spans="2:15" x14ac:dyDescent="0.25">
      <c r="B303" s="140">
        <v>217</v>
      </c>
      <c r="C303" s="188" t="s">
        <v>699</v>
      </c>
      <c r="D303" s="188"/>
      <c r="E303" s="188"/>
      <c r="F303" s="141">
        <v>213</v>
      </c>
      <c r="G303" s="142" t="s">
        <v>226</v>
      </c>
      <c r="H303" s="143"/>
      <c r="I303" s="143"/>
      <c r="J303" s="143"/>
      <c r="K303" s="143"/>
      <c r="L303" s="143"/>
      <c r="M303" s="143"/>
      <c r="N303" s="143"/>
      <c r="O303" s="143"/>
    </row>
    <row r="304" spans="2:15" x14ac:dyDescent="0.25">
      <c r="B304" s="140">
        <v>218</v>
      </c>
      <c r="C304" s="188" t="s">
        <v>700</v>
      </c>
      <c r="D304" s="188"/>
      <c r="E304" s="188"/>
      <c r="F304" s="141">
        <v>100</v>
      </c>
      <c r="G304" s="142" t="s">
        <v>226</v>
      </c>
      <c r="H304" s="143"/>
      <c r="I304" s="143"/>
      <c r="J304" s="143"/>
      <c r="K304" s="143"/>
      <c r="L304" s="143"/>
      <c r="M304" s="143"/>
      <c r="N304" s="143"/>
      <c r="O304" s="143"/>
    </row>
    <row r="305" spans="2:15" x14ac:dyDescent="0.25">
      <c r="B305" s="140">
        <v>219</v>
      </c>
      <c r="C305" s="188" t="s">
        <v>701</v>
      </c>
      <c r="D305" s="188"/>
      <c r="E305" s="188"/>
      <c r="F305" s="141">
        <v>81</v>
      </c>
      <c r="G305" s="141">
        <v>81</v>
      </c>
      <c r="H305" s="143"/>
      <c r="I305" s="143"/>
      <c r="J305" s="143"/>
      <c r="K305" s="143"/>
      <c r="L305" s="143"/>
      <c r="M305" s="143"/>
      <c r="N305" s="143"/>
      <c r="O305" s="143"/>
    </row>
    <row r="306" spans="2:15" x14ac:dyDescent="0.25">
      <c r="B306" s="140">
        <v>220</v>
      </c>
      <c r="C306" s="188" t="s">
        <v>702</v>
      </c>
      <c r="D306" s="188"/>
      <c r="E306" s="188"/>
      <c r="F306" s="141">
        <v>886.5</v>
      </c>
      <c r="G306" s="142" t="s">
        <v>226</v>
      </c>
      <c r="H306" s="143"/>
      <c r="I306" s="143"/>
      <c r="J306" s="143"/>
      <c r="K306" s="143"/>
      <c r="L306" s="143"/>
      <c r="M306" s="143"/>
      <c r="N306" s="143"/>
      <c r="O306" s="143"/>
    </row>
    <row r="307" spans="2:15" x14ac:dyDescent="0.25">
      <c r="B307" s="140">
        <v>221</v>
      </c>
      <c r="C307" s="188" t="s">
        <v>703</v>
      </c>
      <c r="D307" s="188"/>
      <c r="E307" s="188"/>
      <c r="F307" s="141">
        <v>981</v>
      </c>
      <c r="G307" s="141">
        <v>781</v>
      </c>
      <c r="H307" s="143"/>
      <c r="I307" s="143"/>
      <c r="J307" s="143"/>
      <c r="K307" s="143"/>
      <c r="L307" s="143"/>
      <c r="M307" s="143"/>
      <c r="N307" s="143"/>
      <c r="O307" s="143"/>
    </row>
    <row r="308" spans="2:15" x14ac:dyDescent="0.25">
      <c r="B308" s="140">
        <v>222</v>
      </c>
      <c r="C308" s="188" t="s">
        <v>704</v>
      </c>
      <c r="D308" s="188"/>
      <c r="E308" s="188"/>
      <c r="F308" s="141">
        <v>524</v>
      </c>
      <c r="G308" s="141">
        <v>221</v>
      </c>
      <c r="H308" s="143"/>
      <c r="I308" s="143"/>
      <c r="J308" s="143"/>
      <c r="K308" s="143"/>
      <c r="L308" s="143"/>
      <c r="M308" s="143"/>
      <c r="N308" s="143"/>
      <c r="O308" s="143"/>
    </row>
    <row r="309" spans="2:15" x14ac:dyDescent="0.25">
      <c r="B309" s="140">
        <v>223</v>
      </c>
      <c r="C309" s="188" t="s">
        <v>705</v>
      </c>
      <c r="D309" s="188"/>
      <c r="E309" s="188"/>
      <c r="F309" s="141">
        <v>228</v>
      </c>
      <c r="G309" s="142" t="s">
        <v>226</v>
      </c>
      <c r="H309" s="143"/>
      <c r="I309" s="143"/>
      <c r="J309" s="143"/>
      <c r="K309" s="143"/>
      <c r="L309" s="143"/>
      <c r="M309" s="143"/>
      <c r="N309" s="143"/>
      <c r="O309" s="143"/>
    </row>
    <row r="310" spans="2:15" x14ac:dyDescent="0.25">
      <c r="B310" s="140">
        <v>224</v>
      </c>
      <c r="C310" s="188" t="s">
        <v>706</v>
      </c>
      <c r="D310" s="188"/>
      <c r="E310" s="188"/>
      <c r="F310" s="141">
        <v>619</v>
      </c>
      <c r="G310" s="141">
        <v>401</v>
      </c>
      <c r="H310" s="143"/>
      <c r="I310" s="143"/>
      <c r="J310" s="143"/>
      <c r="K310" s="143"/>
      <c r="L310" s="143"/>
      <c r="M310" s="143"/>
      <c r="N310" s="143"/>
      <c r="O310" s="143"/>
    </row>
    <row r="311" spans="2:15" x14ac:dyDescent="0.25">
      <c r="B311" s="140">
        <v>225</v>
      </c>
      <c r="C311" s="188" t="s">
        <v>707</v>
      </c>
      <c r="D311" s="188"/>
      <c r="E311" s="188"/>
      <c r="F311" s="141">
        <v>1475</v>
      </c>
      <c r="G311" s="141">
        <v>1237</v>
      </c>
      <c r="H311" s="143"/>
      <c r="I311" s="143"/>
      <c r="J311" s="143"/>
      <c r="K311" s="143"/>
      <c r="L311" s="143"/>
      <c r="M311" s="143"/>
      <c r="N311" s="143"/>
      <c r="O311" s="143"/>
    </row>
    <row r="312" spans="2:15" x14ac:dyDescent="0.25">
      <c r="B312" s="140">
        <v>226</v>
      </c>
      <c r="C312" s="188" t="s">
        <v>708</v>
      </c>
      <c r="D312" s="188"/>
      <c r="E312" s="188"/>
      <c r="F312" s="141">
        <v>600</v>
      </c>
      <c r="G312" s="141">
        <v>600</v>
      </c>
      <c r="H312" s="143"/>
      <c r="I312" s="143"/>
      <c r="J312" s="143"/>
      <c r="K312" s="143"/>
      <c r="L312" s="143"/>
      <c r="M312" s="143"/>
      <c r="N312" s="143"/>
      <c r="O312" s="143"/>
    </row>
    <row r="313" spans="2:15" x14ac:dyDescent="0.25">
      <c r="B313" s="140">
        <v>227</v>
      </c>
      <c r="C313" s="188" t="s">
        <v>709</v>
      </c>
      <c r="D313" s="188"/>
      <c r="E313" s="188"/>
      <c r="F313" s="141">
        <v>100</v>
      </c>
      <c r="G313" s="142" t="s">
        <v>226</v>
      </c>
      <c r="H313" s="143"/>
      <c r="I313" s="143"/>
      <c r="J313" s="143"/>
      <c r="K313" s="143"/>
      <c r="L313" s="143"/>
      <c r="M313" s="143"/>
      <c r="N313" s="143"/>
      <c r="O313" s="143"/>
    </row>
    <row r="314" spans="2:15" x14ac:dyDescent="0.25">
      <c r="B314" s="140">
        <v>228</v>
      </c>
      <c r="C314" s="188" t="s">
        <v>710</v>
      </c>
      <c r="D314" s="188"/>
      <c r="E314" s="188"/>
      <c r="F314" s="141">
        <v>620</v>
      </c>
      <c r="G314" s="141">
        <v>194</v>
      </c>
      <c r="H314" s="143"/>
      <c r="I314" s="143"/>
      <c r="J314" s="143"/>
      <c r="K314" s="143"/>
      <c r="L314" s="143"/>
      <c r="M314" s="143"/>
      <c r="N314" s="143"/>
      <c r="O314" s="143"/>
    </row>
    <row r="315" spans="2:15" x14ac:dyDescent="0.25">
      <c r="B315" s="140">
        <v>229</v>
      </c>
      <c r="C315" s="188" t="s">
        <v>711</v>
      </c>
      <c r="D315" s="188"/>
      <c r="E315" s="188"/>
      <c r="F315" s="141">
        <v>1870</v>
      </c>
      <c r="G315" s="142" t="s">
        <v>226</v>
      </c>
      <c r="H315" s="143"/>
      <c r="I315" s="143"/>
      <c r="J315" s="143"/>
      <c r="K315" s="143"/>
      <c r="L315" s="143"/>
      <c r="M315" s="143"/>
      <c r="N315" s="143"/>
      <c r="O315" s="143"/>
    </row>
    <row r="316" spans="2:15" x14ac:dyDescent="0.25">
      <c r="B316" s="140">
        <v>230</v>
      </c>
      <c r="C316" s="188" t="s">
        <v>712</v>
      </c>
      <c r="D316" s="188"/>
      <c r="E316" s="188"/>
      <c r="F316" s="141">
        <v>500</v>
      </c>
      <c r="G316" s="142" t="s">
        <v>226</v>
      </c>
      <c r="H316" s="143"/>
      <c r="I316" s="143"/>
      <c r="J316" s="143"/>
      <c r="K316" s="143"/>
      <c r="L316" s="143"/>
      <c r="M316" s="143"/>
      <c r="N316" s="143"/>
      <c r="O316" s="143"/>
    </row>
    <row r="317" spans="2:15" x14ac:dyDescent="0.25">
      <c r="B317" s="140">
        <v>231</v>
      </c>
      <c r="C317" s="188" t="s">
        <v>713</v>
      </c>
      <c r="D317" s="188"/>
      <c r="E317" s="188"/>
      <c r="F317" s="141">
        <v>1300</v>
      </c>
      <c r="G317" s="141">
        <v>1300</v>
      </c>
      <c r="H317" s="143"/>
      <c r="I317" s="143"/>
      <c r="J317" s="143"/>
      <c r="K317" s="143"/>
      <c r="L317" s="143"/>
      <c r="M317" s="143"/>
      <c r="N317" s="143"/>
      <c r="O317" s="143"/>
    </row>
    <row r="318" spans="2:15" x14ac:dyDescent="0.25">
      <c r="B318" s="140">
        <v>232</v>
      </c>
      <c r="C318" s="188" t="s">
        <v>714</v>
      </c>
      <c r="D318" s="188"/>
      <c r="E318" s="188"/>
      <c r="F318" s="141">
        <v>1344</v>
      </c>
      <c r="G318" s="141">
        <v>221</v>
      </c>
      <c r="H318" s="143"/>
      <c r="I318" s="143"/>
      <c r="J318" s="143"/>
      <c r="K318" s="143"/>
      <c r="L318" s="143"/>
      <c r="M318" s="143"/>
      <c r="N318" s="143"/>
      <c r="O318" s="143"/>
    </row>
    <row r="319" spans="2:15" x14ac:dyDescent="0.25">
      <c r="B319" s="140">
        <v>233</v>
      </c>
      <c r="C319" s="188" t="s">
        <v>715</v>
      </c>
      <c r="D319" s="188"/>
      <c r="E319" s="188"/>
      <c r="F319" s="141">
        <v>1643</v>
      </c>
      <c r="G319" s="141">
        <v>1583</v>
      </c>
      <c r="H319" s="143"/>
      <c r="I319" s="143"/>
      <c r="J319" s="143"/>
      <c r="K319" s="143"/>
      <c r="L319" s="143"/>
      <c r="M319" s="143"/>
      <c r="N319" s="143"/>
      <c r="O319" s="143"/>
    </row>
    <row r="320" spans="2:15" x14ac:dyDescent="0.25">
      <c r="B320" s="140">
        <v>234</v>
      </c>
      <c r="C320" s="188" t="s">
        <v>716</v>
      </c>
      <c r="D320" s="188"/>
      <c r="E320" s="188"/>
      <c r="F320" s="141">
        <v>149</v>
      </c>
      <c r="G320" s="141">
        <v>149</v>
      </c>
      <c r="H320" s="143"/>
      <c r="I320" s="143"/>
      <c r="J320" s="143"/>
      <c r="K320" s="143"/>
      <c r="L320" s="143"/>
      <c r="M320" s="143"/>
      <c r="N320" s="143"/>
      <c r="O320" s="143"/>
    </row>
    <row r="321" spans="2:15" x14ac:dyDescent="0.25">
      <c r="B321" s="140">
        <v>235</v>
      </c>
      <c r="C321" s="188" t="s">
        <v>717</v>
      </c>
      <c r="D321" s="188"/>
      <c r="E321" s="188"/>
      <c r="F321" s="141">
        <v>294</v>
      </c>
      <c r="G321" s="142" t="s">
        <v>226</v>
      </c>
      <c r="H321" s="143"/>
      <c r="I321" s="143"/>
      <c r="J321" s="143"/>
      <c r="K321" s="143"/>
      <c r="L321" s="143"/>
      <c r="M321" s="143"/>
      <c r="N321" s="143"/>
      <c r="O321" s="143"/>
    </row>
    <row r="322" spans="2:15" x14ac:dyDescent="0.25">
      <c r="B322" s="140">
        <v>236</v>
      </c>
      <c r="C322" s="188" t="s">
        <v>718</v>
      </c>
      <c r="D322" s="188"/>
      <c r="E322" s="188"/>
      <c r="F322" s="141">
        <v>750</v>
      </c>
      <c r="G322" s="141">
        <v>750</v>
      </c>
      <c r="H322" s="143"/>
      <c r="I322" s="143"/>
      <c r="J322" s="143"/>
      <c r="K322" s="143"/>
      <c r="L322" s="143"/>
      <c r="M322" s="143"/>
      <c r="N322" s="143"/>
      <c r="O322" s="143"/>
    </row>
    <row r="323" spans="2:15" x14ac:dyDescent="0.25">
      <c r="B323" s="140">
        <v>237</v>
      </c>
      <c r="C323" s="188" t="s">
        <v>719</v>
      </c>
      <c r="D323" s="188"/>
      <c r="E323" s="188"/>
      <c r="F323" s="141">
        <v>706</v>
      </c>
      <c r="G323" s="141">
        <v>706</v>
      </c>
      <c r="H323" s="143"/>
      <c r="I323" s="143"/>
      <c r="J323" s="143"/>
      <c r="K323" s="143"/>
      <c r="L323" s="143"/>
      <c r="M323" s="143"/>
      <c r="N323" s="143"/>
      <c r="O323" s="143"/>
    </row>
    <row r="324" spans="2:15" x14ac:dyDescent="0.25">
      <c r="B324" s="140">
        <v>238</v>
      </c>
      <c r="C324" s="188" t="s">
        <v>720</v>
      </c>
      <c r="D324" s="188"/>
      <c r="E324" s="188"/>
      <c r="F324" s="141">
        <v>1427.5</v>
      </c>
      <c r="G324" s="141">
        <v>960</v>
      </c>
      <c r="H324" s="143"/>
      <c r="I324" s="143"/>
      <c r="J324" s="143"/>
      <c r="K324" s="143"/>
      <c r="L324" s="143"/>
      <c r="M324" s="143"/>
      <c r="N324" s="143"/>
      <c r="O324" s="143"/>
    </row>
    <row r="325" spans="2:15" x14ac:dyDescent="0.25">
      <c r="B325" s="140">
        <v>239</v>
      </c>
      <c r="C325" s="188" t="s">
        <v>721</v>
      </c>
      <c r="D325" s="188"/>
      <c r="E325" s="188"/>
      <c r="F325" s="141">
        <v>176.5</v>
      </c>
      <c r="G325" s="142" t="s">
        <v>226</v>
      </c>
      <c r="H325" s="143"/>
      <c r="I325" s="143"/>
      <c r="J325" s="143"/>
      <c r="K325" s="143"/>
      <c r="L325" s="143"/>
      <c r="M325" s="143"/>
      <c r="N325" s="143"/>
      <c r="O325" s="143"/>
    </row>
    <row r="326" spans="2:15" x14ac:dyDescent="0.25">
      <c r="B326" s="140">
        <v>240</v>
      </c>
      <c r="C326" s="188" t="s">
        <v>722</v>
      </c>
      <c r="D326" s="188"/>
      <c r="E326" s="188"/>
      <c r="F326" s="141">
        <v>542</v>
      </c>
      <c r="G326" s="142" t="s">
        <v>226</v>
      </c>
      <c r="H326" s="143"/>
      <c r="I326" s="143"/>
      <c r="J326" s="143"/>
      <c r="K326" s="143"/>
      <c r="L326" s="143"/>
      <c r="M326" s="143"/>
      <c r="N326" s="143"/>
      <c r="O326" s="143"/>
    </row>
    <row r="327" spans="2:15" x14ac:dyDescent="0.25">
      <c r="B327" s="140">
        <v>241</v>
      </c>
      <c r="C327" s="188" t="s">
        <v>723</v>
      </c>
      <c r="D327" s="188"/>
      <c r="E327" s="188"/>
      <c r="F327" s="141">
        <v>1217.5</v>
      </c>
      <c r="G327" s="141">
        <v>2</v>
      </c>
      <c r="H327" s="143"/>
      <c r="I327" s="143"/>
      <c r="J327" s="143"/>
      <c r="K327" s="143"/>
      <c r="L327" s="143"/>
      <c r="M327" s="143"/>
      <c r="N327" s="143"/>
      <c r="O327" s="143"/>
    </row>
    <row r="328" spans="2:15" x14ac:dyDescent="0.25">
      <c r="B328" s="140">
        <v>242</v>
      </c>
      <c r="C328" s="188" t="s">
        <v>724</v>
      </c>
      <c r="D328" s="188"/>
      <c r="E328" s="188"/>
      <c r="F328" s="141">
        <v>406</v>
      </c>
      <c r="G328" s="141">
        <v>406</v>
      </c>
      <c r="H328" s="143"/>
      <c r="I328" s="143"/>
      <c r="J328" s="143"/>
      <c r="K328" s="143"/>
      <c r="L328" s="143"/>
      <c r="M328" s="143"/>
      <c r="N328" s="143"/>
      <c r="O328" s="143"/>
    </row>
    <row r="329" spans="2:15" x14ac:dyDescent="0.25">
      <c r="B329" s="140">
        <v>243</v>
      </c>
      <c r="C329" s="188" t="s">
        <v>725</v>
      </c>
      <c r="D329" s="188"/>
      <c r="E329" s="188"/>
      <c r="F329" s="141">
        <v>1809</v>
      </c>
      <c r="G329" s="141">
        <v>300</v>
      </c>
      <c r="H329" s="143"/>
      <c r="I329" s="143"/>
      <c r="J329" s="143"/>
      <c r="K329" s="143"/>
      <c r="L329" s="143"/>
      <c r="M329" s="143"/>
      <c r="N329" s="143"/>
      <c r="O329" s="143"/>
    </row>
    <row r="330" spans="2:15" x14ac:dyDescent="0.25">
      <c r="B330" s="140">
        <v>244</v>
      </c>
      <c r="C330" s="188" t="s">
        <v>726</v>
      </c>
      <c r="D330" s="188"/>
      <c r="E330" s="188"/>
      <c r="F330" s="141">
        <v>1147</v>
      </c>
      <c r="G330" s="141">
        <v>1147</v>
      </c>
      <c r="H330" s="143"/>
      <c r="I330" s="143"/>
      <c r="J330" s="143"/>
      <c r="K330" s="143"/>
      <c r="L330" s="143"/>
      <c r="M330" s="143"/>
      <c r="N330" s="143"/>
      <c r="O330" s="143"/>
    </row>
    <row r="331" spans="2:15" x14ac:dyDescent="0.25">
      <c r="B331" s="140">
        <v>245</v>
      </c>
      <c r="C331" s="188" t="s">
        <v>727</v>
      </c>
      <c r="D331" s="188"/>
      <c r="E331" s="188"/>
      <c r="F331" s="141">
        <v>45</v>
      </c>
      <c r="G331" s="141">
        <v>45</v>
      </c>
      <c r="H331" s="143"/>
      <c r="I331" s="143"/>
      <c r="J331" s="143"/>
      <c r="K331" s="143"/>
      <c r="L331" s="143"/>
      <c r="M331" s="143"/>
      <c r="N331" s="143"/>
      <c r="O331" s="143"/>
    </row>
    <row r="332" spans="2:15" x14ac:dyDescent="0.25">
      <c r="B332" s="140">
        <v>246</v>
      </c>
      <c r="C332" s="188" t="s">
        <v>728</v>
      </c>
      <c r="D332" s="188"/>
      <c r="E332" s="188"/>
      <c r="F332" s="141">
        <v>161</v>
      </c>
      <c r="G332" s="141">
        <v>161</v>
      </c>
      <c r="H332" s="143"/>
      <c r="I332" s="143"/>
      <c r="J332" s="143"/>
      <c r="K332" s="143"/>
      <c r="L332" s="143"/>
      <c r="M332" s="143"/>
      <c r="N332" s="143"/>
      <c r="O332" s="143"/>
    </row>
    <row r="333" spans="2:15" x14ac:dyDescent="0.25">
      <c r="B333" s="140">
        <v>247</v>
      </c>
      <c r="C333" s="188" t="s">
        <v>729</v>
      </c>
      <c r="D333" s="188"/>
      <c r="E333" s="188"/>
      <c r="F333" s="141">
        <v>577</v>
      </c>
      <c r="G333" s="142" t="s">
        <v>226</v>
      </c>
      <c r="H333" s="143"/>
      <c r="I333" s="143"/>
      <c r="J333" s="143"/>
      <c r="K333" s="143"/>
      <c r="L333" s="143"/>
      <c r="M333" s="143"/>
      <c r="N333" s="143"/>
      <c r="O333" s="143"/>
    </row>
    <row r="334" spans="2:15" x14ac:dyDescent="0.25">
      <c r="B334" s="140">
        <v>248</v>
      </c>
      <c r="C334" s="188" t="s">
        <v>730</v>
      </c>
      <c r="D334" s="188"/>
      <c r="E334" s="188"/>
      <c r="F334" s="141">
        <v>305</v>
      </c>
      <c r="G334" s="141">
        <v>305</v>
      </c>
      <c r="H334" s="143"/>
      <c r="I334" s="143"/>
      <c r="J334" s="143"/>
      <c r="K334" s="143"/>
      <c r="L334" s="143"/>
      <c r="M334" s="143"/>
      <c r="N334" s="143"/>
      <c r="O334" s="143"/>
    </row>
    <row r="335" spans="2:15" x14ac:dyDescent="0.25">
      <c r="B335" s="140">
        <v>249</v>
      </c>
      <c r="C335" s="188" t="s">
        <v>731</v>
      </c>
      <c r="D335" s="188"/>
      <c r="E335" s="188"/>
      <c r="F335" s="141">
        <v>754.5</v>
      </c>
      <c r="G335" s="142" t="s">
        <v>226</v>
      </c>
      <c r="H335" s="143"/>
      <c r="I335" s="143"/>
      <c r="J335" s="143"/>
      <c r="K335" s="143"/>
      <c r="L335" s="143"/>
      <c r="M335" s="143"/>
      <c r="N335" s="143"/>
      <c r="O335" s="143"/>
    </row>
    <row r="336" spans="2:15" x14ac:dyDescent="0.25">
      <c r="B336" s="140">
        <v>250</v>
      </c>
      <c r="C336" s="188" t="s">
        <v>732</v>
      </c>
      <c r="D336" s="188"/>
      <c r="E336" s="188"/>
      <c r="F336" s="141">
        <v>1338</v>
      </c>
      <c r="G336" s="141">
        <v>90</v>
      </c>
      <c r="H336" s="143"/>
      <c r="I336" s="143"/>
      <c r="J336" s="143"/>
      <c r="K336" s="143"/>
      <c r="L336" s="143"/>
      <c r="M336" s="143"/>
      <c r="N336" s="143"/>
      <c r="O336" s="143"/>
    </row>
    <row r="337" spans="2:15" x14ac:dyDescent="0.25">
      <c r="B337" s="140">
        <v>251</v>
      </c>
      <c r="C337" s="188" t="s">
        <v>733</v>
      </c>
      <c r="D337" s="188"/>
      <c r="E337" s="188"/>
      <c r="F337" s="141">
        <v>49</v>
      </c>
      <c r="G337" s="141">
        <v>49</v>
      </c>
      <c r="H337" s="143"/>
      <c r="I337" s="143"/>
      <c r="J337" s="143"/>
      <c r="K337" s="143"/>
      <c r="L337" s="143"/>
      <c r="M337" s="143"/>
      <c r="N337" s="143"/>
      <c r="O337" s="143"/>
    </row>
    <row r="338" spans="2:15" x14ac:dyDescent="0.25">
      <c r="B338" s="140">
        <v>252</v>
      </c>
      <c r="C338" s="188" t="s">
        <v>734</v>
      </c>
      <c r="D338" s="188"/>
      <c r="E338" s="188"/>
      <c r="F338" s="141">
        <v>223</v>
      </c>
      <c r="G338" s="141">
        <v>223</v>
      </c>
      <c r="H338" s="143"/>
      <c r="I338" s="143"/>
      <c r="J338" s="143"/>
      <c r="K338" s="143"/>
      <c r="L338" s="143"/>
      <c r="M338" s="143"/>
      <c r="N338" s="143"/>
      <c r="O338" s="143"/>
    </row>
    <row r="339" spans="2:15" x14ac:dyDescent="0.25">
      <c r="B339" s="140">
        <v>253</v>
      </c>
      <c r="C339" s="188" t="s">
        <v>735</v>
      </c>
      <c r="D339" s="188"/>
      <c r="E339" s="188"/>
      <c r="F339" s="141">
        <v>1632.5</v>
      </c>
      <c r="G339" s="141">
        <v>1227</v>
      </c>
      <c r="H339" s="143"/>
      <c r="I339" s="143"/>
      <c r="J339" s="143"/>
      <c r="K339" s="143"/>
      <c r="L339" s="143"/>
      <c r="M339" s="143"/>
      <c r="N339" s="143"/>
      <c r="O339" s="143"/>
    </row>
    <row r="340" spans="2:15" x14ac:dyDescent="0.25">
      <c r="B340" s="140">
        <v>254</v>
      </c>
      <c r="C340" s="188" t="s">
        <v>736</v>
      </c>
      <c r="D340" s="188"/>
      <c r="E340" s="188"/>
      <c r="F340" s="141">
        <v>289.8</v>
      </c>
      <c r="G340" s="141">
        <v>208</v>
      </c>
      <c r="H340" s="143"/>
      <c r="I340" s="143"/>
      <c r="J340" s="143"/>
      <c r="K340" s="143"/>
      <c r="L340" s="143"/>
      <c r="M340" s="143"/>
      <c r="N340" s="143"/>
      <c r="O340" s="143"/>
    </row>
    <row r="341" spans="2:15" x14ac:dyDescent="0.25">
      <c r="B341" s="140">
        <v>255</v>
      </c>
      <c r="C341" s="188" t="s">
        <v>737</v>
      </c>
      <c r="D341" s="188"/>
      <c r="E341" s="188"/>
      <c r="F341" s="141">
        <v>2278</v>
      </c>
      <c r="G341" s="141">
        <v>2278</v>
      </c>
      <c r="H341" s="143"/>
      <c r="I341" s="143"/>
      <c r="J341" s="143"/>
      <c r="K341" s="143"/>
      <c r="L341" s="143"/>
      <c r="M341" s="143"/>
      <c r="N341" s="143"/>
      <c r="O341" s="143"/>
    </row>
    <row r="342" spans="2:15" x14ac:dyDescent="0.25">
      <c r="B342" s="140">
        <v>256</v>
      </c>
      <c r="C342" s="188" t="s">
        <v>738</v>
      </c>
      <c r="D342" s="188"/>
      <c r="E342" s="188"/>
      <c r="F342" s="141">
        <v>419</v>
      </c>
      <c r="G342" s="141">
        <v>419</v>
      </c>
      <c r="H342" s="143"/>
      <c r="I342" s="143"/>
      <c r="J342" s="143"/>
      <c r="K342" s="143"/>
      <c r="L342" s="143"/>
      <c r="M342" s="143"/>
      <c r="N342" s="143"/>
      <c r="O342" s="143"/>
    </row>
    <row r="343" spans="2:15" x14ac:dyDescent="0.25">
      <c r="B343" s="140">
        <v>257</v>
      </c>
      <c r="C343" s="188" t="s">
        <v>739</v>
      </c>
      <c r="D343" s="188"/>
      <c r="E343" s="188"/>
      <c r="F343" s="141">
        <v>110</v>
      </c>
      <c r="G343" s="141">
        <v>56</v>
      </c>
      <c r="H343" s="143"/>
      <c r="I343" s="143"/>
      <c r="J343" s="143"/>
      <c r="K343" s="143"/>
      <c r="L343" s="143"/>
      <c r="M343" s="143"/>
      <c r="N343" s="143"/>
      <c r="O343" s="143"/>
    </row>
    <row r="344" spans="2:15" x14ac:dyDescent="0.25">
      <c r="B344" s="140">
        <v>258</v>
      </c>
      <c r="C344" s="188" t="s">
        <v>740</v>
      </c>
      <c r="D344" s="188"/>
      <c r="E344" s="188"/>
      <c r="F344" s="141">
        <v>953</v>
      </c>
      <c r="G344" s="141">
        <v>953</v>
      </c>
      <c r="H344" s="143"/>
      <c r="I344" s="143"/>
      <c r="J344" s="143"/>
      <c r="K344" s="143"/>
      <c r="L344" s="143"/>
      <c r="M344" s="143"/>
      <c r="N344" s="143"/>
      <c r="O344" s="143"/>
    </row>
    <row r="345" spans="2:15" x14ac:dyDescent="0.25">
      <c r="B345" s="140">
        <v>259</v>
      </c>
      <c r="C345" s="188" t="s">
        <v>741</v>
      </c>
      <c r="D345" s="188"/>
      <c r="E345" s="188"/>
      <c r="F345" s="141">
        <v>460</v>
      </c>
      <c r="G345" s="141">
        <v>460</v>
      </c>
      <c r="H345" s="143"/>
      <c r="I345" s="143"/>
      <c r="J345" s="143"/>
      <c r="K345" s="143"/>
      <c r="L345" s="143"/>
      <c r="M345" s="143"/>
      <c r="N345" s="143"/>
      <c r="O345" s="143"/>
    </row>
    <row r="346" spans="2:15" x14ac:dyDescent="0.25">
      <c r="B346" s="140">
        <v>260</v>
      </c>
      <c r="C346" s="188" t="s">
        <v>742</v>
      </c>
      <c r="D346" s="188"/>
      <c r="E346" s="188"/>
      <c r="F346" s="141">
        <v>216</v>
      </c>
      <c r="G346" s="142" t="s">
        <v>226</v>
      </c>
      <c r="H346" s="143"/>
      <c r="I346" s="143"/>
      <c r="J346" s="143"/>
      <c r="K346" s="143"/>
      <c r="L346" s="143"/>
      <c r="M346" s="143"/>
      <c r="N346" s="143"/>
      <c r="O346" s="143"/>
    </row>
    <row r="347" spans="2:15" x14ac:dyDescent="0.25">
      <c r="B347" s="140">
        <v>261</v>
      </c>
      <c r="C347" s="188" t="s">
        <v>743</v>
      </c>
      <c r="D347" s="188"/>
      <c r="E347" s="188"/>
      <c r="F347" s="141">
        <v>312</v>
      </c>
      <c r="G347" s="141">
        <v>312</v>
      </c>
      <c r="H347" s="143"/>
      <c r="I347" s="143"/>
      <c r="J347" s="143"/>
      <c r="K347" s="143"/>
      <c r="L347" s="143"/>
      <c r="M347" s="143"/>
      <c r="N347" s="143"/>
      <c r="O347" s="143"/>
    </row>
    <row r="348" spans="2:15" x14ac:dyDescent="0.25">
      <c r="B348" s="140">
        <v>262</v>
      </c>
      <c r="C348" s="188" t="s">
        <v>743</v>
      </c>
      <c r="D348" s="188"/>
      <c r="E348" s="188"/>
      <c r="F348" s="141">
        <v>400</v>
      </c>
      <c r="G348" s="141">
        <v>400</v>
      </c>
      <c r="H348" s="143"/>
      <c r="I348" s="143"/>
      <c r="J348" s="143"/>
      <c r="K348" s="143"/>
      <c r="L348" s="143"/>
      <c r="M348" s="143"/>
      <c r="N348" s="143"/>
      <c r="O348" s="143"/>
    </row>
    <row r="349" spans="2:15" x14ac:dyDescent="0.25">
      <c r="B349" s="140">
        <v>263</v>
      </c>
      <c r="C349" s="188" t="s">
        <v>743</v>
      </c>
      <c r="D349" s="188"/>
      <c r="E349" s="188"/>
      <c r="F349" s="141">
        <v>200</v>
      </c>
      <c r="G349" s="141">
        <v>200</v>
      </c>
      <c r="H349" s="143"/>
      <c r="I349" s="143"/>
      <c r="J349" s="143"/>
      <c r="K349" s="143"/>
      <c r="L349" s="143"/>
      <c r="M349" s="143"/>
      <c r="N349" s="143"/>
      <c r="O349" s="143"/>
    </row>
    <row r="350" spans="2:15" x14ac:dyDescent="0.25">
      <c r="B350" s="140">
        <v>264</v>
      </c>
      <c r="C350" s="188" t="s">
        <v>744</v>
      </c>
      <c r="D350" s="188"/>
      <c r="E350" s="188"/>
      <c r="F350" s="141">
        <v>383</v>
      </c>
      <c r="G350" s="141">
        <v>383</v>
      </c>
      <c r="H350" s="143"/>
      <c r="I350" s="143"/>
      <c r="J350" s="143"/>
      <c r="K350" s="143"/>
      <c r="L350" s="143"/>
      <c r="M350" s="143"/>
      <c r="N350" s="143"/>
      <c r="O350" s="143"/>
    </row>
    <row r="351" spans="2:15" x14ac:dyDescent="0.25">
      <c r="B351" s="140">
        <v>265</v>
      </c>
      <c r="C351" s="188" t="s">
        <v>745</v>
      </c>
      <c r="D351" s="188"/>
      <c r="E351" s="188"/>
      <c r="F351" s="141">
        <v>669</v>
      </c>
      <c r="G351" s="142" t="s">
        <v>226</v>
      </c>
      <c r="H351" s="143"/>
      <c r="I351" s="143"/>
      <c r="J351" s="143"/>
      <c r="K351" s="143"/>
      <c r="L351" s="143"/>
      <c r="M351" s="143"/>
      <c r="N351" s="143"/>
      <c r="O351" s="143"/>
    </row>
    <row r="352" spans="2:15" x14ac:dyDescent="0.25">
      <c r="B352" s="140">
        <v>266</v>
      </c>
      <c r="C352" s="188" t="s">
        <v>746</v>
      </c>
      <c r="D352" s="188"/>
      <c r="E352" s="188"/>
      <c r="F352" s="141">
        <v>360</v>
      </c>
      <c r="G352" s="141">
        <v>360</v>
      </c>
      <c r="H352" s="143"/>
      <c r="I352" s="143"/>
      <c r="J352" s="143"/>
      <c r="K352" s="143"/>
      <c r="L352" s="143"/>
      <c r="M352" s="143"/>
      <c r="N352" s="143"/>
      <c r="O352" s="143"/>
    </row>
    <row r="353" spans="2:15" x14ac:dyDescent="0.25">
      <c r="B353" s="140">
        <v>267</v>
      </c>
      <c r="C353" s="188" t="s">
        <v>747</v>
      </c>
      <c r="D353" s="188"/>
      <c r="E353" s="188"/>
      <c r="F353" s="141">
        <v>258</v>
      </c>
      <c r="G353" s="141">
        <v>258</v>
      </c>
      <c r="H353" s="143"/>
      <c r="I353" s="143"/>
      <c r="J353" s="143"/>
      <c r="K353" s="143"/>
      <c r="L353" s="143"/>
      <c r="M353" s="143"/>
      <c r="N353" s="143"/>
      <c r="O353" s="143"/>
    </row>
    <row r="354" spans="2:15" x14ac:dyDescent="0.25">
      <c r="B354" s="140">
        <v>268</v>
      </c>
      <c r="C354" s="188" t="s">
        <v>748</v>
      </c>
      <c r="D354" s="188"/>
      <c r="E354" s="188"/>
      <c r="F354" s="141">
        <v>83</v>
      </c>
      <c r="G354" s="141">
        <v>83</v>
      </c>
      <c r="H354" s="143"/>
      <c r="I354" s="143"/>
      <c r="J354" s="143"/>
      <c r="K354" s="143"/>
      <c r="L354" s="143"/>
      <c r="M354" s="143"/>
      <c r="N354" s="143"/>
      <c r="O354" s="143"/>
    </row>
    <row r="355" spans="2:15" x14ac:dyDescent="0.25">
      <c r="B355" s="140">
        <v>269</v>
      </c>
      <c r="C355" s="188" t="s">
        <v>749</v>
      </c>
      <c r="D355" s="188"/>
      <c r="E355" s="188"/>
      <c r="F355" s="141">
        <v>2616</v>
      </c>
      <c r="G355" s="141">
        <v>1820</v>
      </c>
      <c r="H355" s="143"/>
      <c r="I355" s="143"/>
      <c r="J355" s="143"/>
      <c r="K355" s="143"/>
      <c r="L355" s="143"/>
      <c r="M355" s="143"/>
      <c r="N355" s="143"/>
      <c r="O355" s="143"/>
    </row>
    <row r="356" spans="2:15" x14ac:dyDescent="0.25">
      <c r="B356" s="140">
        <v>270</v>
      </c>
      <c r="C356" s="188" t="s">
        <v>750</v>
      </c>
      <c r="D356" s="188"/>
      <c r="E356" s="188"/>
      <c r="F356" s="141">
        <v>1285</v>
      </c>
      <c r="G356" s="141">
        <v>685</v>
      </c>
      <c r="H356" s="143"/>
      <c r="I356" s="143"/>
      <c r="J356" s="143"/>
      <c r="K356" s="143"/>
      <c r="L356" s="143"/>
      <c r="M356" s="143"/>
      <c r="N356" s="143"/>
      <c r="O356" s="143"/>
    </row>
    <row r="357" spans="2:15" x14ac:dyDescent="0.25">
      <c r="B357" s="140">
        <v>271</v>
      </c>
      <c r="C357" s="188" t="s">
        <v>751</v>
      </c>
      <c r="D357" s="188"/>
      <c r="E357" s="188"/>
      <c r="F357" s="141">
        <v>100</v>
      </c>
      <c r="G357" s="141">
        <v>100</v>
      </c>
      <c r="H357" s="143"/>
      <c r="I357" s="143"/>
      <c r="J357" s="143"/>
      <c r="K357" s="143"/>
      <c r="L357" s="143"/>
      <c r="M357" s="143"/>
      <c r="N357" s="143"/>
      <c r="O357" s="143"/>
    </row>
    <row r="358" spans="2:15" x14ac:dyDescent="0.25">
      <c r="B358" s="140">
        <v>272</v>
      </c>
      <c r="C358" s="188" t="s">
        <v>752</v>
      </c>
      <c r="D358" s="188"/>
      <c r="E358" s="188"/>
      <c r="F358" s="141">
        <v>32</v>
      </c>
      <c r="G358" s="141">
        <v>32</v>
      </c>
      <c r="H358" s="143"/>
      <c r="I358" s="143"/>
      <c r="J358" s="143"/>
      <c r="K358" s="143"/>
      <c r="L358" s="143"/>
      <c r="M358" s="143"/>
      <c r="N358" s="143"/>
      <c r="O358" s="143"/>
    </row>
    <row r="359" spans="2:15" x14ac:dyDescent="0.25">
      <c r="B359" s="140">
        <v>273</v>
      </c>
      <c r="C359" s="188" t="s">
        <v>753</v>
      </c>
      <c r="D359" s="188"/>
      <c r="E359" s="188"/>
      <c r="F359" s="141">
        <v>1428.1</v>
      </c>
      <c r="G359" s="141">
        <v>1428.1</v>
      </c>
      <c r="H359" s="143"/>
      <c r="I359" s="143"/>
      <c r="J359" s="143"/>
      <c r="K359" s="143"/>
      <c r="L359" s="143"/>
      <c r="M359" s="143"/>
      <c r="N359" s="143"/>
      <c r="O359" s="143"/>
    </row>
    <row r="360" spans="2:15" x14ac:dyDescent="0.25">
      <c r="B360" s="140">
        <v>274</v>
      </c>
      <c r="C360" s="188" t="s">
        <v>753</v>
      </c>
      <c r="D360" s="188"/>
      <c r="E360" s="188"/>
      <c r="F360" s="141">
        <v>65</v>
      </c>
      <c r="G360" s="142" t="s">
        <v>226</v>
      </c>
      <c r="H360" s="143"/>
      <c r="I360" s="143"/>
      <c r="J360" s="143"/>
      <c r="K360" s="143"/>
      <c r="L360" s="143"/>
      <c r="M360" s="143"/>
      <c r="N360" s="143"/>
      <c r="O360" s="143"/>
    </row>
    <row r="361" spans="2:15" x14ac:dyDescent="0.25">
      <c r="B361" s="140">
        <v>275</v>
      </c>
      <c r="C361" s="188" t="s">
        <v>753</v>
      </c>
      <c r="D361" s="188"/>
      <c r="E361" s="188"/>
      <c r="F361" s="141">
        <v>375.1</v>
      </c>
      <c r="G361" s="142" t="s">
        <v>226</v>
      </c>
      <c r="H361" s="143"/>
      <c r="I361" s="143"/>
      <c r="J361" s="143"/>
      <c r="K361" s="143"/>
      <c r="L361" s="143"/>
      <c r="M361" s="143"/>
      <c r="N361" s="143"/>
      <c r="O361" s="143"/>
    </row>
    <row r="362" spans="2:15" x14ac:dyDescent="0.25">
      <c r="B362" s="140">
        <v>276</v>
      </c>
      <c r="C362" s="188" t="s">
        <v>753</v>
      </c>
      <c r="D362" s="188"/>
      <c r="E362" s="188"/>
      <c r="F362" s="141">
        <v>100</v>
      </c>
      <c r="G362" s="141">
        <v>100</v>
      </c>
      <c r="H362" s="143"/>
      <c r="I362" s="143"/>
      <c r="J362" s="143"/>
      <c r="K362" s="143"/>
      <c r="L362" s="143"/>
      <c r="M362" s="143"/>
      <c r="N362" s="143"/>
      <c r="O362" s="143"/>
    </row>
    <row r="363" spans="2:15" x14ac:dyDescent="0.25">
      <c r="B363" s="140">
        <v>277</v>
      </c>
      <c r="C363" s="188" t="s">
        <v>753</v>
      </c>
      <c r="D363" s="188"/>
      <c r="E363" s="188"/>
      <c r="F363" s="141">
        <v>685.5</v>
      </c>
      <c r="G363" s="141">
        <v>476.5</v>
      </c>
      <c r="H363" s="143"/>
      <c r="I363" s="143"/>
      <c r="J363" s="143"/>
      <c r="K363" s="143"/>
      <c r="L363" s="143"/>
      <c r="M363" s="143"/>
      <c r="N363" s="143"/>
      <c r="O363" s="143"/>
    </row>
    <row r="364" spans="2:15" x14ac:dyDescent="0.25">
      <c r="B364" s="140">
        <v>278</v>
      </c>
      <c r="C364" s="188" t="s">
        <v>753</v>
      </c>
      <c r="D364" s="188"/>
      <c r="E364" s="188"/>
      <c r="F364" s="141">
        <v>48</v>
      </c>
      <c r="G364" s="141">
        <v>48</v>
      </c>
      <c r="H364" s="143"/>
      <c r="I364" s="143"/>
      <c r="J364" s="143"/>
      <c r="K364" s="143"/>
      <c r="L364" s="143"/>
      <c r="M364" s="143"/>
      <c r="N364" s="143"/>
      <c r="O364" s="143"/>
    </row>
    <row r="365" spans="2:15" x14ac:dyDescent="0.25">
      <c r="B365" s="140">
        <v>279</v>
      </c>
      <c r="C365" s="188" t="s">
        <v>754</v>
      </c>
      <c r="D365" s="188"/>
      <c r="E365" s="188"/>
      <c r="F365" s="141">
        <v>382</v>
      </c>
      <c r="G365" s="141">
        <v>382</v>
      </c>
      <c r="H365" s="143"/>
      <c r="I365" s="143"/>
      <c r="J365" s="143"/>
      <c r="K365" s="143"/>
      <c r="L365" s="143"/>
      <c r="M365" s="143"/>
      <c r="N365" s="143"/>
      <c r="O365" s="143"/>
    </row>
    <row r="366" spans="2:15" x14ac:dyDescent="0.25">
      <c r="B366" s="140">
        <v>280</v>
      </c>
      <c r="C366" s="188" t="s">
        <v>755</v>
      </c>
      <c r="D366" s="188"/>
      <c r="E366" s="188"/>
      <c r="F366" s="141">
        <v>126</v>
      </c>
      <c r="G366" s="142" t="s">
        <v>226</v>
      </c>
      <c r="H366" s="143"/>
      <c r="I366" s="143"/>
      <c r="J366" s="143"/>
      <c r="K366" s="143"/>
      <c r="L366" s="143"/>
      <c r="M366" s="143"/>
      <c r="N366" s="143"/>
      <c r="O366" s="143"/>
    </row>
    <row r="367" spans="2:15" x14ac:dyDescent="0.25">
      <c r="B367" s="140">
        <v>281</v>
      </c>
      <c r="C367" s="188" t="s">
        <v>756</v>
      </c>
      <c r="D367" s="188"/>
      <c r="E367" s="188"/>
      <c r="F367" s="141">
        <v>132</v>
      </c>
      <c r="G367" s="141">
        <v>132</v>
      </c>
      <c r="H367" s="143"/>
      <c r="I367" s="143"/>
      <c r="J367" s="143"/>
      <c r="K367" s="143"/>
      <c r="L367" s="143"/>
      <c r="M367" s="143"/>
      <c r="N367" s="143"/>
      <c r="O367" s="143"/>
    </row>
    <row r="368" spans="2:15" x14ac:dyDescent="0.25">
      <c r="B368" s="140">
        <v>282</v>
      </c>
      <c r="C368" s="188" t="s">
        <v>757</v>
      </c>
      <c r="D368" s="188"/>
      <c r="E368" s="188"/>
      <c r="F368" s="141">
        <v>469</v>
      </c>
      <c r="G368" s="141">
        <v>469</v>
      </c>
      <c r="H368" s="143"/>
      <c r="I368" s="143"/>
      <c r="J368" s="143"/>
      <c r="K368" s="143"/>
      <c r="L368" s="143"/>
      <c r="M368" s="143"/>
      <c r="N368" s="143"/>
      <c r="O368" s="143"/>
    </row>
    <row r="369" spans="2:15" x14ac:dyDescent="0.25">
      <c r="B369" s="140">
        <v>283</v>
      </c>
      <c r="C369" s="188" t="s">
        <v>758</v>
      </c>
      <c r="D369" s="188"/>
      <c r="E369" s="188"/>
      <c r="F369" s="141">
        <v>173</v>
      </c>
      <c r="G369" s="141">
        <v>95</v>
      </c>
      <c r="H369" s="143"/>
      <c r="I369" s="143"/>
      <c r="J369" s="143"/>
      <c r="K369" s="143"/>
      <c r="L369" s="143"/>
      <c r="M369" s="143"/>
      <c r="N369" s="143"/>
      <c r="O369" s="143"/>
    </row>
    <row r="370" spans="2:15" x14ac:dyDescent="0.25">
      <c r="B370" s="140">
        <v>284</v>
      </c>
      <c r="C370" s="188" t="s">
        <v>759</v>
      </c>
      <c r="D370" s="188"/>
      <c r="E370" s="188"/>
      <c r="F370" s="141">
        <v>51</v>
      </c>
      <c r="G370" s="141">
        <v>51</v>
      </c>
      <c r="H370" s="143"/>
      <c r="I370" s="143"/>
      <c r="J370" s="143"/>
      <c r="K370" s="143"/>
      <c r="L370" s="143"/>
      <c r="M370" s="143"/>
      <c r="N370" s="143"/>
      <c r="O370" s="143"/>
    </row>
    <row r="371" spans="2:15" x14ac:dyDescent="0.25">
      <c r="B371" s="140">
        <v>285</v>
      </c>
      <c r="C371" s="188" t="s">
        <v>760</v>
      </c>
      <c r="D371" s="188"/>
      <c r="E371" s="188"/>
      <c r="F371" s="141">
        <v>476</v>
      </c>
      <c r="G371" s="141">
        <v>55</v>
      </c>
      <c r="H371" s="143"/>
      <c r="I371" s="143"/>
      <c r="J371" s="143"/>
      <c r="K371" s="143"/>
      <c r="L371" s="143"/>
      <c r="M371" s="143"/>
      <c r="N371" s="143"/>
      <c r="O371" s="143"/>
    </row>
    <row r="372" spans="2:15" x14ac:dyDescent="0.25">
      <c r="B372" s="140">
        <v>286</v>
      </c>
      <c r="C372" s="188" t="s">
        <v>761</v>
      </c>
      <c r="D372" s="188"/>
      <c r="E372" s="188"/>
      <c r="F372" s="141">
        <v>943.5</v>
      </c>
      <c r="G372" s="141">
        <v>943.5</v>
      </c>
      <c r="H372" s="143"/>
      <c r="I372" s="143"/>
      <c r="J372" s="143"/>
      <c r="K372" s="143"/>
      <c r="L372" s="143"/>
      <c r="M372" s="143"/>
      <c r="N372" s="143"/>
      <c r="O372" s="143"/>
    </row>
    <row r="373" spans="2:15" x14ac:dyDescent="0.25">
      <c r="B373" s="140">
        <v>287</v>
      </c>
      <c r="C373" s="188" t="s">
        <v>762</v>
      </c>
      <c r="D373" s="188"/>
      <c r="E373" s="188"/>
      <c r="F373" s="141">
        <v>2741.8</v>
      </c>
      <c r="G373" s="141">
        <v>957.8</v>
      </c>
      <c r="H373" s="143"/>
      <c r="I373" s="143"/>
      <c r="J373" s="143"/>
      <c r="K373" s="143"/>
      <c r="L373" s="143"/>
      <c r="M373" s="143"/>
      <c r="N373" s="143"/>
      <c r="O373" s="143"/>
    </row>
    <row r="374" spans="2:15" x14ac:dyDescent="0.25">
      <c r="B374" s="140">
        <v>288</v>
      </c>
      <c r="C374" s="188" t="s">
        <v>763</v>
      </c>
      <c r="D374" s="188"/>
      <c r="E374" s="188"/>
      <c r="F374" s="141">
        <v>233</v>
      </c>
      <c r="G374" s="141">
        <v>233</v>
      </c>
      <c r="H374" s="143"/>
      <c r="I374" s="143"/>
      <c r="J374" s="143"/>
      <c r="K374" s="143"/>
      <c r="L374" s="143"/>
      <c r="M374" s="143"/>
      <c r="N374" s="143"/>
      <c r="O374" s="143"/>
    </row>
    <row r="375" spans="2:15" x14ac:dyDescent="0.25">
      <c r="B375" s="140">
        <v>289</v>
      </c>
      <c r="C375" s="188" t="s">
        <v>764</v>
      </c>
      <c r="D375" s="188"/>
      <c r="E375" s="188"/>
      <c r="F375" s="141">
        <v>232</v>
      </c>
      <c r="G375" s="141">
        <v>232</v>
      </c>
      <c r="H375" s="143"/>
      <c r="I375" s="143"/>
      <c r="J375" s="143"/>
      <c r="K375" s="143"/>
      <c r="L375" s="143"/>
      <c r="M375" s="143"/>
      <c r="N375" s="143"/>
      <c r="O375" s="143"/>
    </row>
    <row r="376" spans="2:15" x14ac:dyDescent="0.25">
      <c r="B376" s="140">
        <v>290</v>
      </c>
      <c r="C376" s="188" t="s">
        <v>765</v>
      </c>
      <c r="D376" s="188"/>
      <c r="E376" s="188"/>
      <c r="F376" s="141">
        <v>146.5</v>
      </c>
      <c r="G376" s="141">
        <v>146.5</v>
      </c>
      <c r="H376" s="143"/>
      <c r="I376" s="143"/>
      <c r="J376" s="143"/>
      <c r="K376" s="143"/>
      <c r="L376" s="143"/>
      <c r="M376" s="143"/>
      <c r="N376" s="143"/>
      <c r="O376" s="143"/>
    </row>
    <row r="377" spans="2:15" x14ac:dyDescent="0.25">
      <c r="B377" s="140">
        <v>291</v>
      </c>
      <c r="C377" s="188" t="s">
        <v>766</v>
      </c>
      <c r="D377" s="188"/>
      <c r="E377" s="188"/>
      <c r="F377" s="141">
        <v>732</v>
      </c>
      <c r="G377" s="141">
        <v>732</v>
      </c>
      <c r="H377" s="143"/>
      <c r="I377" s="143"/>
      <c r="J377" s="143"/>
      <c r="K377" s="143"/>
      <c r="L377" s="143"/>
      <c r="M377" s="143"/>
      <c r="N377" s="143"/>
      <c r="O377" s="143"/>
    </row>
    <row r="378" spans="2:15" x14ac:dyDescent="0.25">
      <c r="B378" s="140">
        <v>292</v>
      </c>
      <c r="C378" s="188" t="s">
        <v>767</v>
      </c>
      <c r="D378" s="188"/>
      <c r="E378" s="188"/>
      <c r="F378" s="141">
        <v>812.7</v>
      </c>
      <c r="G378" s="141">
        <v>812.7</v>
      </c>
      <c r="H378" s="143"/>
      <c r="I378" s="143"/>
      <c r="J378" s="143"/>
      <c r="K378" s="143"/>
      <c r="L378" s="143"/>
      <c r="M378" s="143"/>
      <c r="N378" s="143"/>
      <c r="O378" s="143"/>
    </row>
    <row r="379" spans="2:15" x14ac:dyDescent="0.25">
      <c r="B379" s="140">
        <v>293</v>
      </c>
      <c r="C379" s="188" t="s">
        <v>768</v>
      </c>
      <c r="D379" s="188"/>
      <c r="E379" s="188"/>
      <c r="F379" s="141">
        <v>1805</v>
      </c>
      <c r="G379" s="141">
        <v>1050.5</v>
      </c>
      <c r="H379" s="143"/>
      <c r="I379" s="143"/>
      <c r="J379" s="143"/>
      <c r="K379" s="143"/>
      <c r="L379" s="143"/>
      <c r="M379" s="143"/>
      <c r="N379" s="143"/>
      <c r="O379" s="143"/>
    </row>
    <row r="380" spans="2:15" x14ac:dyDescent="0.25">
      <c r="B380" s="140">
        <v>294</v>
      </c>
      <c r="C380" s="188" t="s">
        <v>769</v>
      </c>
      <c r="D380" s="188"/>
      <c r="E380" s="188"/>
      <c r="F380" s="141">
        <v>851.9</v>
      </c>
      <c r="G380" s="141">
        <v>200.1</v>
      </c>
      <c r="H380" s="143"/>
      <c r="I380" s="143"/>
      <c r="J380" s="143"/>
      <c r="K380" s="143"/>
      <c r="L380" s="143"/>
      <c r="M380" s="143"/>
      <c r="N380" s="143"/>
      <c r="O380" s="143"/>
    </row>
    <row r="381" spans="2:15" x14ac:dyDescent="0.25">
      <c r="B381" s="140">
        <v>295</v>
      </c>
      <c r="C381" s="188" t="s">
        <v>770</v>
      </c>
      <c r="D381" s="188"/>
      <c r="E381" s="188"/>
      <c r="F381" s="141">
        <v>223</v>
      </c>
      <c r="G381" s="141">
        <v>223</v>
      </c>
      <c r="H381" s="143"/>
      <c r="I381" s="143"/>
      <c r="J381" s="143"/>
      <c r="K381" s="143"/>
      <c r="L381" s="143"/>
      <c r="M381" s="143"/>
      <c r="N381" s="143"/>
      <c r="O381" s="143"/>
    </row>
    <row r="382" spans="2:15" x14ac:dyDescent="0.25">
      <c r="B382" s="140">
        <v>296</v>
      </c>
      <c r="C382" s="188" t="s">
        <v>771</v>
      </c>
      <c r="D382" s="188"/>
      <c r="E382" s="188"/>
      <c r="F382" s="141">
        <v>90</v>
      </c>
      <c r="G382" s="141">
        <v>90</v>
      </c>
      <c r="H382" s="143"/>
      <c r="I382" s="143"/>
      <c r="J382" s="143"/>
      <c r="K382" s="143"/>
      <c r="L382" s="143"/>
      <c r="M382" s="143"/>
      <c r="N382" s="143"/>
      <c r="O382" s="143"/>
    </row>
    <row r="383" spans="2:15" x14ac:dyDescent="0.25">
      <c r="B383" s="140">
        <v>297</v>
      </c>
      <c r="C383" s="188" t="s">
        <v>772</v>
      </c>
      <c r="D383" s="188"/>
      <c r="E383" s="188"/>
      <c r="F383" s="141">
        <v>24</v>
      </c>
      <c r="G383" s="141">
        <v>24</v>
      </c>
      <c r="H383" s="143"/>
      <c r="I383" s="143"/>
      <c r="J383" s="143"/>
      <c r="K383" s="143"/>
      <c r="L383" s="143"/>
      <c r="M383" s="143"/>
      <c r="N383" s="143"/>
      <c r="O383" s="143"/>
    </row>
    <row r="384" spans="2:15" x14ac:dyDescent="0.25">
      <c r="B384" s="140">
        <v>298</v>
      </c>
      <c r="C384" s="188" t="s">
        <v>773</v>
      </c>
      <c r="D384" s="188"/>
      <c r="E384" s="188"/>
      <c r="F384" s="141">
        <v>800</v>
      </c>
      <c r="G384" s="141">
        <v>751</v>
      </c>
      <c r="H384" s="143"/>
      <c r="I384" s="143"/>
      <c r="J384" s="143"/>
      <c r="K384" s="143"/>
      <c r="L384" s="143"/>
      <c r="M384" s="143"/>
      <c r="N384" s="143"/>
      <c r="O384" s="143"/>
    </row>
    <row r="385" spans="2:15" x14ac:dyDescent="0.25">
      <c r="B385" s="140">
        <v>299</v>
      </c>
      <c r="C385" s="188" t="s">
        <v>774</v>
      </c>
      <c r="D385" s="188"/>
      <c r="E385" s="188"/>
      <c r="F385" s="141">
        <v>51</v>
      </c>
      <c r="G385" s="141">
        <v>51</v>
      </c>
      <c r="H385" s="143"/>
      <c r="I385" s="143"/>
      <c r="J385" s="143"/>
      <c r="K385" s="143"/>
      <c r="L385" s="143"/>
      <c r="M385" s="143"/>
      <c r="N385" s="143"/>
      <c r="O385" s="143"/>
    </row>
    <row r="386" spans="2:15" x14ac:dyDescent="0.25">
      <c r="B386" s="140">
        <v>300</v>
      </c>
      <c r="C386" s="188" t="s">
        <v>775</v>
      </c>
      <c r="D386" s="188"/>
      <c r="E386" s="188"/>
      <c r="F386" s="141">
        <v>0.3</v>
      </c>
      <c r="G386" s="141">
        <v>0.3</v>
      </c>
      <c r="H386" s="143"/>
      <c r="I386" s="143"/>
      <c r="J386" s="143"/>
      <c r="K386" s="143"/>
      <c r="L386" s="143"/>
      <c r="M386" s="143"/>
      <c r="N386" s="143"/>
      <c r="O386" s="143"/>
    </row>
    <row r="387" spans="2:15" x14ac:dyDescent="0.25">
      <c r="B387" s="140">
        <v>301</v>
      </c>
      <c r="C387" s="188" t="s">
        <v>776</v>
      </c>
      <c r="D387" s="188"/>
      <c r="E387" s="188"/>
      <c r="F387" s="141">
        <v>251</v>
      </c>
      <c r="G387" s="141">
        <v>251</v>
      </c>
      <c r="H387" s="143"/>
      <c r="I387" s="143"/>
      <c r="J387" s="143"/>
      <c r="K387" s="143"/>
      <c r="L387" s="143"/>
      <c r="M387" s="143"/>
      <c r="N387" s="143"/>
      <c r="O387" s="143"/>
    </row>
    <row r="388" spans="2:15" x14ac:dyDescent="0.25">
      <c r="B388" s="140">
        <v>302</v>
      </c>
      <c r="C388" s="188" t="s">
        <v>777</v>
      </c>
      <c r="D388" s="188"/>
      <c r="E388" s="188"/>
      <c r="F388" s="141">
        <v>500</v>
      </c>
      <c r="G388" s="142" t="s">
        <v>226</v>
      </c>
      <c r="H388" s="143"/>
      <c r="I388" s="143"/>
      <c r="J388" s="143"/>
      <c r="K388" s="143"/>
      <c r="L388" s="143"/>
      <c r="M388" s="143"/>
      <c r="N388" s="143"/>
      <c r="O388" s="143"/>
    </row>
    <row r="389" spans="2:15" x14ac:dyDescent="0.25">
      <c r="B389" s="140">
        <v>303</v>
      </c>
      <c r="C389" s="188" t="s">
        <v>778</v>
      </c>
      <c r="D389" s="188"/>
      <c r="E389" s="188"/>
      <c r="F389" s="141">
        <v>100</v>
      </c>
      <c r="G389" s="141">
        <v>100</v>
      </c>
      <c r="H389" s="143"/>
      <c r="I389" s="143"/>
      <c r="J389" s="143"/>
      <c r="K389" s="143"/>
      <c r="L389" s="143"/>
      <c r="M389" s="143"/>
      <c r="N389" s="143"/>
      <c r="O389" s="143"/>
    </row>
    <row r="390" spans="2:15" x14ac:dyDescent="0.25">
      <c r="B390" s="140">
        <v>304</v>
      </c>
      <c r="C390" s="188" t="s">
        <v>779</v>
      </c>
      <c r="D390" s="188"/>
      <c r="E390" s="188"/>
      <c r="F390" s="141">
        <v>672</v>
      </c>
      <c r="G390" s="141">
        <v>672</v>
      </c>
      <c r="H390" s="143"/>
      <c r="I390" s="143"/>
      <c r="J390" s="143"/>
      <c r="K390" s="143"/>
      <c r="L390" s="143"/>
      <c r="M390" s="143"/>
      <c r="N390" s="143"/>
      <c r="O390" s="143"/>
    </row>
    <row r="391" spans="2:15" x14ac:dyDescent="0.25">
      <c r="B391" s="140">
        <v>305</v>
      </c>
      <c r="C391" s="188" t="s">
        <v>780</v>
      </c>
      <c r="D391" s="188"/>
      <c r="E391" s="188"/>
      <c r="F391" s="141">
        <v>760</v>
      </c>
      <c r="G391" s="141">
        <v>315</v>
      </c>
      <c r="H391" s="143"/>
      <c r="I391" s="143"/>
      <c r="J391" s="143"/>
      <c r="K391" s="143"/>
      <c r="L391" s="143"/>
      <c r="M391" s="143"/>
      <c r="N391" s="143"/>
      <c r="O391" s="143"/>
    </row>
    <row r="392" spans="2:15" x14ac:dyDescent="0.25">
      <c r="B392" s="140">
        <v>306</v>
      </c>
      <c r="C392" s="188" t="s">
        <v>781</v>
      </c>
      <c r="D392" s="188"/>
      <c r="E392" s="188"/>
      <c r="F392" s="141">
        <v>281</v>
      </c>
      <c r="G392" s="141">
        <v>281</v>
      </c>
      <c r="H392" s="143"/>
      <c r="I392" s="143"/>
      <c r="J392" s="143"/>
      <c r="K392" s="143"/>
      <c r="L392" s="143"/>
      <c r="M392" s="143"/>
      <c r="N392" s="143"/>
      <c r="O392" s="143"/>
    </row>
    <row r="393" spans="2:15" x14ac:dyDescent="0.25">
      <c r="B393" s="140">
        <v>307</v>
      </c>
      <c r="C393" s="188" t="s">
        <v>782</v>
      </c>
      <c r="D393" s="188"/>
      <c r="E393" s="188"/>
      <c r="F393" s="141">
        <v>209</v>
      </c>
      <c r="G393" s="142" t="s">
        <v>226</v>
      </c>
      <c r="H393" s="143"/>
      <c r="I393" s="143"/>
      <c r="J393" s="143"/>
      <c r="K393" s="143"/>
      <c r="L393" s="143"/>
      <c r="M393" s="143"/>
      <c r="N393" s="143"/>
      <c r="O393" s="143"/>
    </row>
    <row r="394" spans="2:15" x14ac:dyDescent="0.25">
      <c r="B394" s="140">
        <v>308</v>
      </c>
      <c r="C394" s="188" t="s">
        <v>782</v>
      </c>
      <c r="D394" s="188"/>
      <c r="E394" s="188"/>
      <c r="F394" s="141">
        <v>143</v>
      </c>
      <c r="G394" s="141">
        <v>143</v>
      </c>
      <c r="H394" s="143"/>
      <c r="I394" s="143"/>
      <c r="J394" s="143"/>
      <c r="K394" s="143"/>
      <c r="L394" s="143"/>
      <c r="M394" s="143"/>
      <c r="N394" s="143"/>
      <c r="O394" s="143"/>
    </row>
    <row r="395" spans="2:15" x14ac:dyDescent="0.25">
      <c r="B395" s="140">
        <v>309</v>
      </c>
      <c r="C395" s="188" t="s">
        <v>783</v>
      </c>
      <c r="D395" s="188"/>
      <c r="E395" s="188"/>
      <c r="F395" s="141">
        <v>300</v>
      </c>
      <c r="G395" s="142" t="s">
        <v>226</v>
      </c>
      <c r="H395" s="143"/>
      <c r="I395" s="143"/>
      <c r="J395" s="143"/>
      <c r="K395" s="143"/>
      <c r="L395" s="143"/>
      <c r="M395" s="143"/>
      <c r="N395" s="143"/>
      <c r="O395" s="143"/>
    </row>
    <row r="396" spans="2:15" x14ac:dyDescent="0.25">
      <c r="B396" s="140">
        <v>310</v>
      </c>
      <c r="C396" s="188" t="s">
        <v>784</v>
      </c>
      <c r="D396" s="188"/>
      <c r="E396" s="188"/>
      <c r="F396" s="141">
        <v>2640.5</v>
      </c>
      <c r="G396" s="142" t="s">
        <v>226</v>
      </c>
      <c r="H396" s="143"/>
      <c r="I396" s="143"/>
      <c r="J396" s="143"/>
      <c r="K396" s="143"/>
      <c r="L396" s="143"/>
      <c r="M396" s="143"/>
      <c r="N396" s="143"/>
      <c r="O396" s="143"/>
    </row>
    <row r="397" spans="2:15" x14ac:dyDescent="0.25">
      <c r="B397" s="140">
        <v>311</v>
      </c>
      <c r="C397" s="188" t="s">
        <v>785</v>
      </c>
      <c r="D397" s="188"/>
      <c r="E397" s="188"/>
      <c r="F397" s="141">
        <v>1200.5</v>
      </c>
      <c r="G397" s="141">
        <v>446</v>
      </c>
      <c r="H397" s="143"/>
      <c r="I397" s="143"/>
      <c r="J397" s="143"/>
      <c r="K397" s="143"/>
      <c r="L397" s="143"/>
      <c r="M397" s="143"/>
      <c r="N397" s="143"/>
      <c r="O397" s="143"/>
    </row>
    <row r="398" spans="2:15" x14ac:dyDescent="0.25">
      <c r="B398" s="140">
        <v>312</v>
      </c>
      <c r="C398" s="188" t="s">
        <v>786</v>
      </c>
      <c r="D398" s="188"/>
      <c r="E398" s="188"/>
      <c r="F398" s="141">
        <v>86</v>
      </c>
      <c r="G398" s="141">
        <v>86</v>
      </c>
      <c r="H398" s="143"/>
      <c r="I398" s="143"/>
      <c r="J398" s="143"/>
      <c r="K398" s="143"/>
      <c r="L398" s="143"/>
      <c r="M398" s="143"/>
      <c r="N398" s="143"/>
      <c r="O398" s="143"/>
    </row>
    <row r="399" spans="2:15" x14ac:dyDescent="0.25">
      <c r="B399" s="140">
        <v>313</v>
      </c>
      <c r="C399" s="188" t="s">
        <v>787</v>
      </c>
      <c r="D399" s="188"/>
      <c r="E399" s="188"/>
      <c r="F399" s="141">
        <v>454</v>
      </c>
      <c r="G399" s="141">
        <v>454</v>
      </c>
      <c r="H399" s="143"/>
      <c r="I399" s="143"/>
      <c r="J399" s="143"/>
      <c r="K399" s="143"/>
      <c r="L399" s="143"/>
      <c r="M399" s="143"/>
      <c r="N399" s="143"/>
      <c r="O399" s="143"/>
    </row>
    <row r="400" spans="2:15" x14ac:dyDescent="0.25">
      <c r="B400" s="140">
        <v>314</v>
      </c>
      <c r="C400" s="188" t="s">
        <v>788</v>
      </c>
      <c r="D400" s="188"/>
      <c r="E400" s="188"/>
      <c r="F400" s="141">
        <v>108.1</v>
      </c>
      <c r="G400" s="142" t="s">
        <v>226</v>
      </c>
      <c r="H400" s="143"/>
      <c r="I400" s="143"/>
      <c r="J400" s="143"/>
      <c r="K400" s="143"/>
      <c r="L400" s="143"/>
      <c r="M400" s="143"/>
      <c r="N400" s="143"/>
      <c r="O400" s="143"/>
    </row>
    <row r="401" spans="2:15" x14ac:dyDescent="0.25">
      <c r="B401" s="140">
        <v>315</v>
      </c>
      <c r="C401" s="188" t="s">
        <v>789</v>
      </c>
      <c r="D401" s="188"/>
      <c r="E401" s="188"/>
      <c r="F401" s="141">
        <v>15.8</v>
      </c>
      <c r="G401" s="141">
        <v>15.8</v>
      </c>
      <c r="H401" s="143"/>
      <c r="I401" s="143"/>
      <c r="J401" s="143"/>
      <c r="K401" s="143"/>
      <c r="L401" s="143"/>
      <c r="M401" s="143"/>
      <c r="N401" s="143"/>
      <c r="O401" s="143"/>
    </row>
    <row r="402" spans="2:15" x14ac:dyDescent="0.25">
      <c r="B402" s="140">
        <v>316</v>
      </c>
      <c r="C402" s="188" t="s">
        <v>790</v>
      </c>
      <c r="D402" s="188"/>
      <c r="E402" s="188"/>
      <c r="F402" s="141">
        <v>0.7</v>
      </c>
      <c r="G402" s="142" t="s">
        <v>226</v>
      </c>
      <c r="H402" s="143"/>
      <c r="I402" s="143"/>
      <c r="J402" s="143"/>
      <c r="K402" s="143"/>
      <c r="L402" s="143"/>
      <c r="M402" s="143"/>
      <c r="N402" s="143"/>
      <c r="O402" s="143"/>
    </row>
    <row r="403" spans="2:15" x14ac:dyDescent="0.25">
      <c r="B403" s="140">
        <v>317</v>
      </c>
      <c r="C403" s="188" t="s">
        <v>791</v>
      </c>
      <c r="D403" s="188"/>
      <c r="E403" s="188"/>
      <c r="F403" s="141">
        <v>230</v>
      </c>
      <c r="G403" s="141">
        <v>230</v>
      </c>
      <c r="H403" s="143"/>
      <c r="I403" s="143"/>
      <c r="J403" s="143"/>
      <c r="K403" s="143"/>
      <c r="L403" s="143"/>
      <c r="M403" s="143"/>
      <c r="N403" s="143"/>
      <c r="O403" s="143"/>
    </row>
    <row r="404" spans="2:15" x14ac:dyDescent="0.25">
      <c r="B404" s="140">
        <v>318</v>
      </c>
      <c r="C404" s="188" t="s">
        <v>792</v>
      </c>
      <c r="D404" s="188"/>
      <c r="E404" s="188"/>
      <c r="F404" s="141">
        <v>609</v>
      </c>
      <c r="G404" s="142" t="s">
        <v>226</v>
      </c>
      <c r="H404" s="143"/>
      <c r="I404" s="143"/>
      <c r="J404" s="143"/>
      <c r="K404" s="143"/>
      <c r="L404" s="143"/>
      <c r="M404" s="143"/>
      <c r="N404" s="143"/>
      <c r="O404" s="143"/>
    </row>
    <row r="405" spans="2:15" x14ac:dyDescent="0.25">
      <c r="B405" s="140">
        <v>319</v>
      </c>
      <c r="C405" s="188" t="s">
        <v>793</v>
      </c>
      <c r="D405" s="188"/>
      <c r="E405" s="188"/>
      <c r="F405" s="141">
        <v>280</v>
      </c>
      <c r="G405" s="142" t="s">
        <v>226</v>
      </c>
      <c r="H405" s="143"/>
      <c r="I405" s="143"/>
      <c r="J405" s="143"/>
      <c r="K405" s="143"/>
      <c r="L405" s="143"/>
      <c r="M405" s="143"/>
      <c r="N405" s="143"/>
      <c r="O405" s="143"/>
    </row>
    <row r="406" spans="2:15" x14ac:dyDescent="0.25">
      <c r="B406" s="140">
        <v>320</v>
      </c>
      <c r="C406" s="188" t="s">
        <v>794</v>
      </c>
      <c r="D406" s="188"/>
      <c r="E406" s="188"/>
      <c r="F406" s="141">
        <v>754.5</v>
      </c>
      <c r="G406" s="142" t="s">
        <v>226</v>
      </c>
      <c r="H406" s="143"/>
      <c r="I406" s="143"/>
      <c r="J406" s="143"/>
      <c r="K406" s="143"/>
      <c r="L406" s="143"/>
      <c r="M406" s="143"/>
      <c r="N406" s="143"/>
      <c r="O406" s="143"/>
    </row>
    <row r="407" spans="2:15" x14ac:dyDescent="0.25">
      <c r="B407" s="140">
        <v>321</v>
      </c>
      <c r="C407" s="188" t="s">
        <v>795</v>
      </c>
      <c r="D407" s="188"/>
      <c r="E407" s="188"/>
      <c r="F407" s="141">
        <v>180</v>
      </c>
      <c r="G407" s="142" t="s">
        <v>226</v>
      </c>
      <c r="H407" s="143"/>
      <c r="I407" s="143"/>
      <c r="J407" s="143"/>
      <c r="K407" s="143"/>
      <c r="L407" s="143"/>
      <c r="M407" s="143"/>
      <c r="N407" s="143"/>
      <c r="O407" s="143"/>
    </row>
    <row r="408" spans="2:15" x14ac:dyDescent="0.25">
      <c r="B408" s="140">
        <v>322</v>
      </c>
      <c r="C408" s="188" t="s">
        <v>796</v>
      </c>
      <c r="D408" s="188"/>
      <c r="E408" s="188"/>
      <c r="F408" s="141">
        <v>95</v>
      </c>
      <c r="G408" s="141">
        <v>95</v>
      </c>
      <c r="H408" s="143"/>
      <c r="I408" s="143"/>
      <c r="J408" s="143"/>
      <c r="K408" s="143"/>
      <c r="L408" s="143"/>
      <c r="M408" s="143"/>
      <c r="N408" s="143"/>
      <c r="O408" s="143"/>
    </row>
    <row r="409" spans="2:15" x14ac:dyDescent="0.25">
      <c r="B409" s="140">
        <v>323</v>
      </c>
      <c r="C409" s="188" t="s">
        <v>797</v>
      </c>
      <c r="D409" s="188"/>
      <c r="E409" s="188"/>
      <c r="F409" s="141">
        <v>953</v>
      </c>
      <c r="G409" s="141">
        <v>953</v>
      </c>
      <c r="H409" s="143"/>
      <c r="I409" s="143"/>
      <c r="J409" s="143"/>
      <c r="K409" s="143"/>
      <c r="L409" s="143"/>
      <c r="M409" s="143"/>
      <c r="N409" s="143"/>
      <c r="O409" s="143"/>
    </row>
    <row r="410" spans="2:15" x14ac:dyDescent="0.25">
      <c r="B410" s="140">
        <v>324</v>
      </c>
      <c r="C410" s="188" t="s">
        <v>798</v>
      </c>
      <c r="D410" s="188"/>
      <c r="E410" s="188"/>
      <c r="F410" s="141">
        <v>559</v>
      </c>
      <c r="G410" s="142" t="s">
        <v>226</v>
      </c>
      <c r="H410" s="143"/>
      <c r="I410" s="143"/>
      <c r="J410" s="143"/>
      <c r="K410" s="143"/>
      <c r="L410" s="143"/>
      <c r="M410" s="143"/>
      <c r="N410" s="143"/>
      <c r="O410" s="143"/>
    </row>
    <row r="411" spans="2:15" x14ac:dyDescent="0.25">
      <c r="B411" s="140">
        <v>325</v>
      </c>
      <c r="C411" s="188" t="s">
        <v>799</v>
      </c>
      <c r="D411" s="188"/>
      <c r="E411" s="188"/>
      <c r="F411" s="141">
        <v>232</v>
      </c>
      <c r="G411" s="142" t="s">
        <v>226</v>
      </c>
      <c r="H411" s="143"/>
      <c r="I411" s="143"/>
      <c r="J411" s="143"/>
      <c r="K411" s="143"/>
      <c r="L411" s="143"/>
      <c r="M411" s="143"/>
      <c r="N411" s="143"/>
      <c r="O411" s="143"/>
    </row>
    <row r="412" spans="2:15" x14ac:dyDescent="0.25">
      <c r="B412" s="140">
        <v>326</v>
      </c>
      <c r="C412" s="188" t="s">
        <v>800</v>
      </c>
      <c r="D412" s="188"/>
      <c r="E412" s="188"/>
      <c r="F412" s="141">
        <v>54</v>
      </c>
      <c r="G412" s="141">
        <v>54</v>
      </c>
      <c r="H412" s="143"/>
      <c r="I412" s="143"/>
      <c r="J412" s="143"/>
      <c r="K412" s="143"/>
      <c r="L412" s="143"/>
      <c r="M412" s="143"/>
      <c r="N412" s="143"/>
      <c r="O412" s="143"/>
    </row>
    <row r="413" spans="2:15" x14ac:dyDescent="0.25">
      <c r="B413" s="140">
        <v>327</v>
      </c>
      <c r="C413" s="188" t="s">
        <v>801</v>
      </c>
      <c r="D413" s="188"/>
      <c r="E413" s="188"/>
      <c r="F413" s="141">
        <v>95</v>
      </c>
      <c r="G413" s="141">
        <v>95</v>
      </c>
      <c r="H413" s="143"/>
      <c r="I413" s="143"/>
      <c r="J413" s="143"/>
      <c r="K413" s="143"/>
      <c r="L413" s="143"/>
      <c r="M413" s="143"/>
      <c r="N413" s="143"/>
      <c r="O413" s="143"/>
    </row>
    <row r="414" spans="2:15" x14ac:dyDescent="0.25">
      <c r="B414" s="140">
        <v>328</v>
      </c>
      <c r="C414" s="188" t="s">
        <v>802</v>
      </c>
      <c r="D414" s="188"/>
      <c r="E414" s="188"/>
      <c r="F414" s="141">
        <v>224</v>
      </c>
      <c r="G414" s="141">
        <v>224</v>
      </c>
      <c r="H414" s="143"/>
      <c r="I414" s="143"/>
      <c r="J414" s="143"/>
      <c r="K414" s="143"/>
      <c r="L414" s="143"/>
      <c r="M414" s="143"/>
      <c r="N414" s="143"/>
      <c r="O414" s="143"/>
    </row>
    <row r="415" spans="2:15" x14ac:dyDescent="0.25">
      <c r="B415" s="140">
        <v>329</v>
      </c>
      <c r="C415" s="188" t="s">
        <v>803</v>
      </c>
      <c r="D415" s="188"/>
      <c r="E415" s="188"/>
      <c r="F415" s="141">
        <v>1509</v>
      </c>
      <c r="G415" s="142" t="s">
        <v>226</v>
      </c>
      <c r="H415" s="143"/>
      <c r="I415" s="143"/>
      <c r="J415" s="143"/>
      <c r="K415" s="143"/>
      <c r="L415" s="143"/>
      <c r="M415" s="143"/>
      <c r="N415" s="143"/>
      <c r="O415" s="143"/>
    </row>
    <row r="416" spans="2:15" x14ac:dyDescent="0.25">
      <c r="B416" s="140">
        <v>330</v>
      </c>
      <c r="C416" s="188" t="s">
        <v>804</v>
      </c>
      <c r="D416" s="188"/>
      <c r="E416" s="188"/>
      <c r="F416" s="141">
        <v>40</v>
      </c>
      <c r="G416" s="141">
        <v>40</v>
      </c>
      <c r="H416" s="143"/>
      <c r="I416" s="143"/>
      <c r="J416" s="143"/>
      <c r="K416" s="143"/>
      <c r="L416" s="143"/>
      <c r="M416" s="143"/>
      <c r="N416" s="143"/>
      <c r="O416" s="143"/>
    </row>
    <row r="417" spans="2:15" x14ac:dyDescent="0.25">
      <c r="B417" s="140">
        <v>331</v>
      </c>
      <c r="C417" s="188" t="s">
        <v>805</v>
      </c>
      <c r="D417" s="188"/>
      <c r="E417" s="188"/>
      <c r="F417" s="141">
        <v>754.5</v>
      </c>
      <c r="G417" s="142" t="s">
        <v>226</v>
      </c>
      <c r="H417" s="143"/>
      <c r="I417" s="143"/>
      <c r="J417" s="143"/>
      <c r="K417" s="143"/>
      <c r="L417" s="143"/>
      <c r="M417" s="143"/>
      <c r="N417" s="143"/>
      <c r="O417" s="143"/>
    </row>
    <row r="418" spans="2:15" x14ac:dyDescent="0.25">
      <c r="B418" s="140">
        <v>332</v>
      </c>
      <c r="C418" s="188" t="s">
        <v>806</v>
      </c>
      <c r="D418" s="188"/>
      <c r="E418" s="188"/>
      <c r="F418" s="141">
        <v>158.5</v>
      </c>
      <c r="G418" s="142" t="s">
        <v>226</v>
      </c>
      <c r="H418" s="143"/>
      <c r="I418" s="143"/>
      <c r="J418" s="143"/>
      <c r="K418" s="143"/>
      <c r="L418" s="143"/>
      <c r="M418" s="143"/>
      <c r="N418" s="143"/>
      <c r="O418" s="143"/>
    </row>
    <row r="419" spans="2:15" x14ac:dyDescent="0.25">
      <c r="B419" s="140">
        <v>333</v>
      </c>
      <c r="C419" s="188" t="s">
        <v>807</v>
      </c>
      <c r="D419" s="188"/>
      <c r="E419" s="188"/>
      <c r="F419" s="141">
        <v>407.5</v>
      </c>
      <c r="G419" s="141">
        <v>407.5</v>
      </c>
      <c r="H419" s="143"/>
      <c r="I419" s="143"/>
      <c r="J419" s="143"/>
      <c r="K419" s="143"/>
      <c r="L419" s="143"/>
      <c r="M419" s="143"/>
      <c r="N419" s="143"/>
      <c r="O419" s="143"/>
    </row>
    <row r="420" spans="2:15" x14ac:dyDescent="0.25">
      <c r="B420" s="140">
        <v>334</v>
      </c>
      <c r="C420" s="188" t="s">
        <v>808</v>
      </c>
      <c r="D420" s="188"/>
      <c r="E420" s="188"/>
      <c r="F420" s="141">
        <v>105</v>
      </c>
      <c r="G420" s="142" t="s">
        <v>226</v>
      </c>
      <c r="H420" s="143"/>
      <c r="I420" s="143"/>
      <c r="J420" s="143"/>
      <c r="K420" s="143"/>
      <c r="L420" s="143"/>
      <c r="M420" s="143"/>
      <c r="N420" s="143"/>
      <c r="O420" s="143"/>
    </row>
    <row r="421" spans="2:15" x14ac:dyDescent="0.25">
      <c r="B421" s="140">
        <v>335</v>
      </c>
      <c r="C421" s="188" t="s">
        <v>809</v>
      </c>
      <c r="D421" s="188"/>
      <c r="E421" s="188"/>
      <c r="F421" s="141">
        <v>31</v>
      </c>
      <c r="G421" s="141">
        <v>31</v>
      </c>
      <c r="H421" s="143"/>
      <c r="I421" s="143"/>
      <c r="J421" s="143"/>
      <c r="K421" s="143"/>
      <c r="L421" s="143"/>
      <c r="M421" s="143"/>
      <c r="N421" s="143"/>
      <c r="O421" s="143"/>
    </row>
    <row r="422" spans="2:15" x14ac:dyDescent="0.25">
      <c r="B422" s="140">
        <v>336</v>
      </c>
      <c r="C422" s="188" t="s">
        <v>810</v>
      </c>
      <c r="D422" s="188"/>
      <c r="E422" s="188"/>
      <c r="F422" s="141">
        <v>223</v>
      </c>
      <c r="G422" s="141">
        <v>223</v>
      </c>
      <c r="H422" s="143"/>
      <c r="I422" s="143"/>
      <c r="J422" s="143"/>
      <c r="K422" s="143"/>
      <c r="L422" s="143"/>
      <c r="M422" s="143"/>
      <c r="N422" s="143"/>
      <c r="O422" s="143"/>
    </row>
    <row r="423" spans="2:15" x14ac:dyDescent="0.25">
      <c r="B423" s="140">
        <v>337</v>
      </c>
      <c r="C423" s="188" t="s">
        <v>811</v>
      </c>
      <c r="D423" s="188"/>
      <c r="E423" s="188"/>
      <c r="F423" s="141">
        <v>39</v>
      </c>
      <c r="G423" s="141">
        <v>39</v>
      </c>
      <c r="H423" s="143"/>
      <c r="I423" s="143"/>
      <c r="J423" s="143"/>
      <c r="K423" s="143"/>
      <c r="L423" s="143"/>
      <c r="M423" s="143"/>
      <c r="N423" s="143"/>
      <c r="O423" s="143"/>
    </row>
    <row r="424" spans="2:15" x14ac:dyDescent="0.25">
      <c r="B424" s="140">
        <v>338</v>
      </c>
      <c r="C424" s="188" t="s">
        <v>812</v>
      </c>
      <c r="D424" s="188"/>
      <c r="E424" s="188"/>
      <c r="F424" s="141">
        <v>241.5</v>
      </c>
      <c r="G424" s="142" t="s">
        <v>226</v>
      </c>
      <c r="H424" s="143"/>
      <c r="I424" s="143"/>
      <c r="J424" s="143"/>
      <c r="K424" s="143"/>
      <c r="L424" s="143"/>
      <c r="M424" s="143"/>
      <c r="N424" s="143"/>
      <c r="O424" s="143"/>
    </row>
    <row r="425" spans="2:15" x14ac:dyDescent="0.25">
      <c r="B425" s="140">
        <v>339</v>
      </c>
      <c r="C425" s="188" t="s">
        <v>813</v>
      </c>
      <c r="D425" s="188"/>
      <c r="E425" s="188"/>
      <c r="F425" s="141">
        <v>1508</v>
      </c>
      <c r="G425" s="142" t="s">
        <v>226</v>
      </c>
      <c r="H425" s="143"/>
      <c r="I425" s="143"/>
      <c r="J425" s="143"/>
      <c r="K425" s="143"/>
      <c r="L425" s="143"/>
      <c r="M425" s="143"/>
      <c r="N425" s="143"/>
      <c r="O425" s="143"/>
    </row>
    <row r="426" spans="2:15" x14ac:dyDescent="0.25">
      <c r="B426" s="140">
        <v>340</v>
      </c>
      <c r="C426" s="188" t="s">
        <v>814</v>
      </c>
      <c r="D426" s="188"/>
      <c r="E426" s="188"/>
      <c r="F426" s="141">
        <v>0.5</v>
      </c>
      <c r="G426" s="142" t="s">
        <v>226</v>
      </c>
      <c r="H426" s="143"/>
      <c r="I426" s="143"/>
      <c r="J426" s="143"/>
      <c r="K426" s="143"/>
      <c r="L426" s="143"/>
      <c r="M426" s="143"/>
      <c r="N426" s="143"/>
      <c r="O426" s="143"/>
    </row>
    <row r="427" spans="2:15" x14ac:dyDescent="0.25">
      <c r="B427" s="140">
        <v>341</v>
      </c>
      <c r="C427" s="188" t="s">
        <v>815</v>
      </c>
      <c r="D427" s="188"/>
      <c r="E427" s="188"/>
      <c r="F427" s="141">
        <v>1561</v>
      </c>
      <c r="G427" s="141">
        <v>1561</v>
      </c>
      <c r="H427" s="143"/>
      <c r="I427" s="143"/>
      <c r="J427" s="143"/>
      <c r="K427" s="143"/>
      <c r="L427" s="143"/>
      <c r="M427" s="143"/>
      <c r="N427" s="143"/>
      <c r="O427" s="143"/>
    </row>
    <row r="428" spans="2:15" x14ac:dyDescent="0.25">
      <c r="B428" s="140">
        <v>342</v>
      </c>
      <c r="C428" s="188" t="s">
        <v>816</v>
      </c>
      <c r="D428" s="188"/>
      <c r="E428" s="188"/>
      <c r="F428" s="141">
        <v>545</v>
      </c>
      <c r="G428" s="141">
        <v>545</v>
      </c>
      <c r="H428" s="143"/>
      <c r="I428" s="143"/>
      <c r="J428" s="143"/>
      <c r="K428" s="143"/>
      <c r="L428" s="143"/>
      <c r="M428" s="143"/>
      <c r="N428" s="143"/>
      <c r="O428" s="143"/>
    </row>
    <row r="429" spans="2:15" x14ac:dyDescent="0.25">
      <c r="B429" s="140">
        <v>343</v>
      </c>
      <c r="C429" s="188" t="s">
        <v>817</v>
      </c>
      <c r="D429" s="188"/>
      <c r="E429" s="188"/>
      <c r="F429" s="141">
        <v>1509</v>
      </c>
      <c r="G429" s="142" t="s">
        <v>226</v>
      </c>
      <c r="H429" s="143"/>
      <c r="I429" s="143"/>
      <c r="J429" s="143"/>
      <c r="K429" s="143"/>
      <c r="L429" s="143"/>
      <c r="M429" s="143"/>
      <c r="N429" s="143"/>
      <c r="O429" s="143"/>
    </row>
    <row r="430" spans="2:15" x14ac:dyDescent="0.25">
      <c r="B430" s="140">
        <v>344</v>
      </c>
      <c r="C430" s="188" t="s">
        <v>818</v>
      </c>
      <c r="D430" s="188"/>
      <c r="E430" s="188"/>
      <c r="F430" s="141">
        <v>49</v>
      </c>
      <c r="G430" s="142" t="s">
        <v>226</v>
      </c>
      <c r="H430" s="143"/>
      <c r="I430" s="143"/>
      <c r="J430" s="143"/>
      <c r="K430" s="143"/>
      <c r="L430" s="143"/>
      <c r="M430" s="143"/>
      <c r="N430" s="143"/>
      <c r="O430" s="143"/>
    </row>
    <row r="431" spans="2:15" x14ac:dyDescent="0.25">
      <c r="B431" s="140">
        <v>345</v>
      </c>
      <c r="C431" s="188" t="s">
        <v>819</v>
      </c>
      <c r="D431" s="188"/>
      <c r="E431" s="188"/>
      <c r="F431" s="141">
        <v>331</v>
      </c>
      <c r="G431" s="142" t="s">
        <v>226</v>
      </c>
      <c r="H431" s="143"/>
      <c r="I431" s="143"/>
      <c r="J431" s="143"/>
      <c r="K431" s="143"/>
      <c r="L431" s="143"/>
      <c r="M431" s="143"/>
      <c r="N431" s="143"/>
      <c r="O431" s="143"/>
    </row>
    <row r="432" spans="2:15" x14ac:dyDescent="0.25">
      <c r="B432" s="140">
        <v>346</v>
      </c>
      <c r="C432" s="188" t="s">
        <v>820</v>
      </c>
      <c r="D432" s="188"/>
      <c r="E432" s="188"/>
      <c r="F432" s="141">
        <v>130</v>
      </c>
      <c r="G432" s="141">
        <v>130</v>
      </c>
      <c r="H432" s="143"/>
      <c r="I432" s="143"/>
      <c r="J432" s="143"/>
      <c r="K432" s="143"/>
      <c r="L432" s="143"/>
      <c r="M432" s="143"/>
      <c r="N432" s="143"/>
      <c r="O432" s="143"/>
    </row>
    <row r="433" spans="2:15" x14ac:dyDescent="0.25">
      <c r="B433" s="140">
        <v>347</v>
      </c>
      <c r="C433" s="188" t="s">
        <v>821</v>
      </c>
      <c r="D433" s="188"/>
      <c r="E433" s="188"/>
      <c r="F433" s="141">
        <v>467.5</v>
      </c>
      <c r="G433" s="142" t="s">
        <v>226</v>
      </c>
      <c r="H433" s="143"/>
      <c r="I433" s="143"/>
      <c r="J433" s="143"/>
      <c r="K433" s="143"/>
      <c r="L433" s="143"/>
      <c r="M433" s="143"/>
      <c r="N433" s="143"/>
      <c r="O433" s="143"/>
    </row>
    <row r="434" spans="2:15" x14ac:dyDescent="0.25">
      <c r="B434" s="140">
        <v>348</v>
      </c>
      <c r="C434" s="188" t="s">
        <v>822</v>
      </c>
      <c r="D434" s="188"/>
      <c r="E434" s="188"/>
      <c r="F434" s="141">
        <v>445</v>
      </c>
      <c r="G434" s="141">
        <v>223</v>
      </c>
      <c r="H434" s="143"/>
      <c r="I434" s="143"/>
      <c r="J434" s="143"/>
      <c r="K434" s="143"/>
      <c r="L434" s="143"/>
      <c r="M434" s="143"/>
      <c r="N434" s="143"/>
      <c r="O434" s="143"/>
    </row>
    <row r="435" spans="2:15" x14ac:dyDescent="0.25">
      <c r="B435" s="140">
        <v>349</v>
      </c>
      <c r="C435" s="188" t="s">
        <v>823</v>
      </c>
      <c r="D435" s="188"/>
      <c r="E435" s="188"/>
      <c r="F435" s="141">
        <v>40</v>
      </c>
      <c r="G435" s="141">
        <v>40</v>
      </c>
      <c r="H435" s="143"/>
      <c r="I435" s="143"/>
      <c r="J435" s="143"/>
      <c r="K435" s="143"/>
      <c r="L435" s="143"/>
      <c r="M435" s="143"/>
      <c r="N435" s="143"/>
      <c r="O435" s="143"/>
    </row>
    <row r="436" spans="2:15" x14ac:dyDescent="0.25">
      <c r="B436" s="140">
        <v>350</v>
      </c>
      <c r="C436" s="188" t="s">
        <v>824</v>
      </c>
      <c r="D436" s="188"/>
      <c r="E436" s="188"/>
      <c r="F436" s="141">
        <v>460.5</v>
      </c>
      <c r="G436" s="142" t="s">
        <v>226</v>
      </c>
      <c r="H436" s="143"/>
      <c r="I436" s="143"/>
      <c r="J436" s="143"/>
      <c r="K436" s="143"/>
      <c r="L436" s="143"/>
      <c r="M436" s="143"/>
      <c r="N436" s="143"/>
      <c r="O436" s="143"/>
    </row>
    <row r="437" spans="2:15" x14ac:dyDescent="0.25">
      <c r="B437" s="140">
        <v>351</v>
      </c>
      <c r="C437" s="188" t="s">
        <v>825</v>
      </c>
      <c r="D437" s="188"/>
      <c r="E437" s="188"/>
      <c r="F437" s="141">
        <v>1397.6</v>
      </c>
      <c r="G437" s="142" t="s">
        <v>226</v>
      </c>
      <c r="H437" s="143"/>
      <c r="I437" s="143"/>
      <c r="J437" s="143"/>
      <c r="K437" s="143"/>
      <c r="L437" s="143"/>
      <c r="M437" s="143"/>
      <c r="N437" s="143"/>
      <c r="O437" s="143"/>
    </row>
    <row r="438" spans="2:15" x14ac:dyDescent="0.25">
      <c r="B438" s="140">
        <v>352</v>
      </c>
      <c r="C438" s="188" t="s">
        <v>826</v>
      </c>
      <c r="D438" s="188"/>
      <c r="E438" s="188"/>
      <c r="F438" s="141">
        <v>281</v>
      </c>
      <c r="G438" s="142" t="s">
        <v>226</v>
      </c>
      <c r="H438" s="143"/>
      <c r="I438" s="143"/>
      <c r="J438" s="143"/>
      <c r="K438" s="143"/>
      <c r="L438" s="143"/>
      <c r="M438" s="143"/>
      <c r="N438" s="143"/>
      <c r="O438" s="143"/>
    </row>
    <row r="439" spans="2:15" x14ac:dyDescent="0.25">
      <c r="B439" s="140">
        <v>353</v>
      </c>
      <c r="C439" s="188" t="s">
        <v>826</v>
      </c>
      <c r="D439" s="188"/>
      <c r="E439" s="188"/>
      <c r="F439" s="141">
        <v>350</v>
      </c>
      <c r="G439" s="141">
        <v>350</v>
      </c>
      <c r="H439" s="143"/>
      <c r="I439" s="143"/>
      <c r="J439" s="143"/>
      <c r="K439" s="143"/>
      <c r="L439" s="143"/>
      <c r="M439" s="143"/>
      <c r="N439" s="143"/>
      <c r="O439" s="143"/>
    </row>
    <row r="440" spans="2:15" x14ac:dyDescent="0.25">
      <c r="B440" s="140">
        <v>354</v>
      </c>
      <c r="C440" s="188" t="s">
        <v>826</v>
      </c>
      <c r="D440" s="188"/>
      <c r="E440" s="188"/>
      <c r="F440" s="141">
        <v>130</v>
      </c>
      <c r="G440" s="141">
        <v>130</v>
      </c>
      <c r="H440" s="143"/>
      <c r="I440" s="143"/>
      <c r="J440" s="143"/>
      <c r="K440" s="143"/>
      <c r="L440" s="143"/>
      <c r="M440" s="143"/>
      <c r="N440" s="143"/>
      <c r="O440" s="143"/>
    </row>
    <row r="441" spans="2:15" x14ac:dyDescent="0.25">
      <c r="B441" s="140">
        <v>355</v>
      </c>
      <c r="C441" s="188" t="s">
        <v>827</v>
      </c>
      <c r="D441" s="188"/>
      <c r="E441" s="188"/>
      <c r="F441" s="141">
        <v>44</v>
      </c>
      <c r="G441" s="141">
        <v>44</v>
      </c>
      <c r="H441" s="143"/>
      <c r="I441" s="143"/>
      <c r="J441" s="143"/>
      <c r="K441" s="143"/>
      <c r="L441" s="143"/>
      <c r="M441" s="143"/>
      <c r="N441" s="143"/>
      <c r="O441" s="143"/>
    </row>
    <row r="442" spans="2:15" x14ac:dyDescent="0.25">
      <c r="B442" s="140">
        <v>356</v>
      </c>
      <c r="C442" s="188" t="s">
        <v>828</v>
      </c>
      <c r="D442" s="188"/>
      <c r="E442" s="188"/>
      <c r="F442" s="141">
        <v>100</v>
      </c>
      <c r="G442" s="141">
        <v>100</v>
      </c>
      <c r="H442" s="143"/>
      <c r="I442" s="143"/>
      <c r="J442" s="143"/>
      <c r="K442" s="143"/>
      <c r="L442" s="143"/>
      <c r="M442" s="143"/>
      <c r="N442" s="143"/>
      <c r="O442" s="143"/>
    </row>
    <row r="443" spans="2:15" x14ac:dyDescent="0.25">
      <c r="B443" s="140">
        <v>357</v>
      </c>
      <c r="C443" s="188" t="s">
        <v>829</v>
      </c>
      <c r="D443" s="188"/>
      <c r="E443" s="188"/>
      <c r="F443" s="141">
        <v>121.5</v>
      </c>
      <c r="G443" s="142" t="s">
        <v>226</v>
      </c>
      <c r="H443" s="143"/>
      <c r="I443" s="143"/>
      <c r="J443" s="143"/>
      <c r="K443" s="143"/>
      <c r="L443" s="143"/>
      <c r="M443" s="143"/>
      <c r="N443" s="143"/>
      <c r="O443" s="143"/>
    </row>
    <row r="444" spans="2:15" x14ac:dyDescent="0.25">
      <c r="B444" s="140">
        <v>358</v>
      </c>
      <c r="C444" s="188" t="s">
        <v>830</v>
      </c>
      <c r="D444" s="188"/>
      <c r="E444" s="188"/>
      <c r="F444" s="141">
        <v>149</v>
      </c>
      <c r="G444" s="141">
        <v>149</v>
      </c>
      <c r="H444" s="143"/>
      <c r="I444" s="143"/>
      <c r="J444" s="143"/>
      <c r="K444" s="143"/>
      <c r="L444" s="143"/>
      <c r="M444" s="143"/>
      <c r="N444" s="143"/>
      <c r="O444" s="143"/>
    </row>
    <row r="445" spans="2:15" x14ac:dyDescent="0.25">
      <c r="B445" s="140">
        <v>359</v>
      </c>
      <c r="C445" s="188" t="s">
        <v>831</v>
      </c>
      <c r="D445" s="188"/>
      <c r="E445" s="188"/>
      <c r="F445" s="141">
        <v>996</v>
      </c>
      <c r="G445" s="141">
        <v>996</v>
      </c>
      <c r="H445" s="143"/>
      <c r="I445" s="143"/>
      <c r="J445" s="143"/>
      <c r="K445" s="143"/>
      <c r="L445" s="143"/>
      <c r="M445" s="143"/>
      <c r="N445" s="143"/>
      <c r="O445" s="143"/>
    </row>
    <row r="446" spans="2:15" x14ac:dyDescent="0.25">
      <c r="B446" s="140">
        <v>360</v>
      </c>
      <c r="C446" s="188" t="s">
        <v>832</v>
      </c>
      <c r="D446" s="188"/>
      <c r="E446" s="188"/>
      <c r="F446" s="141">
        <v>146</v>
      </c>
      <c r="G446" s="141">
        <v>146</v>
      </c>
      <c r="H446" s="143"/>
      <c r="I446" s="143"/>
      <c r="J446" s="143"/>
      <c r="K446" s="143"/>
      <c r="L446" s="143"/>
      <c r="M446" s="143"/>
      <c r="N446" s="143"/>
      <c r="O446" s="143"/>
    </row>
    <row r="447" spans="2:15" x14ac:dyDescent="0.25">
      <c r="B447" s="140">
        <v>361</v>
      </c>
      <c r="C447" s="188" t="s">
        <v>833</v>
      </c>
      <c r="D447" s="188"/>
      <c r="E447" s="188"/>
      <c r="F447" s="141">
        <v>473</v>
      </c>
      <c r="G447" s="142" t="s">
        <v>226</v>
      </c>
      <c r="H447" s="143"/>
      <c r="I447" s="143"/>
      <c r="J447" s="143"/>
      <c r="K447" s="143"/>
      <c r="L447" s="143"/>
      <c r="M447" s="143"/>
      <c r="N447" s="143"/>
      <c r="O447" s="143"/>
    </row>
    <row r="448" spans="2:15" x14ac:dyDescent="0.25">
      <c r="B448" s="140">
        <v>362</v>
      </c>
      <c r="C448" s="188" t="s">
        <v>834</v>
      </c>
      <c r="D448" s="188"/>
      <c r="E448" s="188"/>
      <c r="F448" s="141">
        <v>221</v>
      </c>
      <c r="G448" s="141">
        <v>221</v>
      </c>
      <c r="H448" s="143"/>
      <c r="I448" s="143"/>
      <c r="J448" s="143"/>
      <c r="K448" s="143"/>
      <c r="L448" s="143"/>
      <c r="M448" s="143"/>
      <c r="N448" s="143"/>
      <c r="O448" s="143"/>
    </row>
    <row r="449" spans="2:15" x14ac:dyDescent="0.25">
      <c r="B449" s="140">
        <v>363</v>
      </c>
      <c r="C449" s="188" t="s">
        <v>835</v>
      </c>
      <c r="D449" s="188"/>
      <c r="E449" s="188"/>
      <c r="F449" s="141">
        <v>0.4</v>
      </c>
      <c r="G449" s="141">
        <v>0.4</v>
      </c>
      <c r="H449" s="143"/>
      <c r="I449" s="143"/>
      <c r="J449" s="143"/>
      <c r="K449" s="143"/>
      <c r="L449" s="143"/>
      <c r="M449" s="143"/>
      <c r="N449" s="143"/>
      <c r="O449" s="143"/>
    </row>
    <row r="450" spans="2:15" x14ac:dyDescent="0.25">
      <c r="B450" s="140">
        <v>364</v>
      </c>
      <c r="C450" s="188" t="s">
        <v>836</v>
      </c>
      <c r="D450" s="188"/>
      <c r="E450" s="188"/>
      <c r="F450" s="141">
        <v>754.5</v>
      </c>
      <c r="G450" s="142" t="s">
        <v>226</v>
      </c>
      <c r="H450" s="143"/>
      <c r="I450" s="143"/>
      <c r="J450" s="143"/>
      <c r="K450" s="143"/>
      <c r="L450" s="143"/>
      <c r="M450" s="143"/>
      <c r="N450" s="143"/>
      <c r="O450" s="143"/>
    </row>
    <row r="451" spans="2:15" x14ac:dyDescent="0.25">
      <c r="B451" s="140">
        <v>365</v>
      </c>
      <c r="C451" s="188" t="s">
        <v>837</v>
      </c>
      <c r="D451" s="188"/>
      <c r="E451" s="188"/>
      <c r="F451" s="141">
        <v>44</v>
      </c>
      <c r="G451" s="141">
        <v>44</v>
      </c>
      <c r="H451" s="143"/>
      <c r="I451" s="143"/>
      <c r="J451" s="143"/>
      <c r="K451" s="143"/>
      <c r="L451" s="143"/>
      <c r="M451" s="143"/>
      <c r="N451" s="143"/>
      <c r="O451" s="143"/>
    </row>
    <row r="452" spans="2:15" x14ac:dyDescent="0.25">
      <c r="B452" s="140">
        <v>366</v>
      </c>
      <c r="C452" s="188" t="s">
        <v>838</v>
      </c>
      <c r="D452" s="188"/>
      <c r="E452" s="188"/>
      <c r="F452" s="141">
        <v>220</v>
      </c>
      <c r="G452" s="141">
        <v>220</v>
      </c>
      <c r="H452" s="143"/>
      <c r="I452" s="143"/>
      <c r="J452" s="143"/>
      <c r="K452" s="143"/>
      <c r="L452" s="143"/>
      <c r="M452" s="143"/>
      <c r="N452" s="143"/>
      <c r="O452" s="143"/>
    </row>
    <row r="453" spans="2:15" x14ac:dyDescent="0.25">
      <c r="B453" s="140">
        <v>367</v>
      </c>
      <c r="C453" s="188" t="s">
        <v>839</v>
      </c>
      <c r="D453" s="188"/>
      <c r="E453" s="188"/>
      <c r="F453" s="141">
        <v>529</v>
      </c>
      <c r="G453" s="141">
        <v>236</v>
      </c>
      <c r="H453" s="143"/>
      <c r="I453" s="143"/>
      <c r="J453" s="143"/>
      <c r="K453" s="143"/>
      <c r="L453" s="143"/>
      <c r="M453" s="143"/>
      <c r="N453" s="143"/>
      <c r="O453" s="143"/>
    </row>
    <row r="454" spans="2:15" x14ac:dyDescent="0.25">
      <c r="B454" s="140">
        <v>368</v>
      </c>
      <c r="C454" s="188" t="s">
        <v>840</v>
      </c>
      <c r="D454" s="188"/>
      <c r="E454" s="188"/>
      <c r="F454" s="141">
        <v>147</v>
      </c>
      <c r="G454" s="141">
        <v>147</v>
      </c>
      <c r="H454" s="143"/>
      <c r="I454" s="143"/>
      <c r="J454" s="143"/>
      <c r="K454" s="143"/>
      <c r="L454" s="143"/>
      <c r="M454" s="143"/>
      <c r="N454" s="143"/>
      <c r="O454" s="143"/>
    </row>
    <row r="455" spans="2:15" x14ac:dyDescent="0.25">
      <c r="B455" s="140">
        <v>369</v>
      </c>
      <c r="C455" s="188" t="s">
        <v>841</v>
      </c>
      <c r="D455" s="188"/>
      <c r="E455" s="188"/>
      <c r="F455" s="141">
        <v>139</v>
      </c>
      <c r="G455" s="141">
        <v>139</v>
      </c>
      <c r="H455" s="143"/>
      <c r="I455" s="143"/>
      <c r="J455" s="143"/>
      <c r="K455" s="143"/>
      <c r="L455" s="143"/>
      <c r="M455" s="143"/>
      <c r="N455" s="143"/>
      <c r="O455" s="143"/>
    </row>
    <row r="456" spans="2:15" x14ac:dyDescent="0.25">
      <c r="B456" s="140">
        <v>370</v>
      </c>
      <c r="C456" s="188" t="s">
        <v>842</v>
      </c>
      <c r="D456" s="188"/>
      <c r="E456" s="188"/>
      <c r="F456" s="141">
        <v>394</v>
      </c>
      <c r="G456" s="141">
        <v>394</v>
      </c>
      <c r="H456" s="143"/>
      <c r="I456" s="143"/>
      <c r="J456" s="143"/>
      <c r="K456" s="143"/>
      <c r="L456" s="143"/>
      <c r="M456" s="143"/>
      <c r="N456" s="143"/>
      <c r="O456" s="143"/>
    </row>
    <row r="457" spans="2:15" x14ac:dyDescent="0.25">
      <c r="B457" s="140">
        <v>371</v>
      </c>
      <c r="C457" s="188" t="s">
        <v>843</v>
      </c>
      <c r="D457" s="188"/>
      <c r="E457" s="188"/>
      <c r="F457" s="141">
        <v>407</v>
      </c>
      <c r="G457" s="141">
        <v>407</v>
      </c>
      <c r="H457" s="143"/>
      <c r="I457" s="143"/>
      <c r="J457" s="143"/>
      <c r="K457" s="143"/>
      <c r="L457" s="143"/>
      <c r="M457" s="143"/>
      <c r="N457" s="143"/>
      <c r="O457" s="143"/>
    </row>
    <row r="458" spans="2:15" x14ac:dyDescent="0.25">
      <c r="B458" s="140">
        <v>372</v>
      </c>
      <c r="C458" s="188" t="s">
        <v>844</v>
      </c>
      <c r="D458" s="188"/>
      <c r="E458" s="188"/>
      <c r="F458" s="141">
        <v>185</v>
      </c>
      <c r="G458" s="141">
        <v>185</v>
      </c>
      <c r="H458" s="143"/>
      <c r="I458" s="143"/>
      <c r="J458" s="143"/>
      <c r="K458" s="143"/>
      <c r="L458" s="143"/>
      <c r="M458" s="143"/>
      <c r="N458" s="143"/>
      <c r="O458" s="143"/>
    </row>
    <row r="459" spans="2:15" x14ac:dyDescent="0.25">
      <c r="B459" s="140">
        <v>373</v>
      </c>
      <c r="C459" s="188" t="s">
        <v>845</v>
      </c>
      <c r="D459" s="188"/>
      <c r="E459" s="188"/>
      <c r="F459" s="141">
        <v>460</v>
      </c>
      <c r="G459" s="141">
        <v>174</v>
      </c>
      <c r="H459" s="143"/>
      <c r="I459" s="143"/>
      <c r="J459" s="143"/>
      <c r="K459" s="143"/>
      <c r="L459" s="143"/>
      <c r="M459" s="143"/>
      <c r="N459" s="143"/>
      <c r="O459" s="143"/>
    </row>
    <row r="460" spans="2:15" x14ac:dyDescent="0.25">
      <c r="B460" s="140">
        <v>374</v>
      </c>
      <c r="C460" s="188" t="s">
        <v>846</v>
      </c>
      <c r="D460" s="188"/>
      <c r="E460" s="188"/>
      <c r="F460" s="141">
        <v>78</v>
      </c>
      <c r="G460" s="141">
        <v>78</v>
      </c>
      <c r="H460" s="143"/>
      <c r="I460" s="143"/>
      <c r="J460" s="143"/>
      <c r="K460" s="143"/>
      <c r="L460" s="143"/>
      <c r="M460" s="143"/>
      <c r="N460" s="143"/>
      <c r="O460" s="143"/>
    </row>
    <row r="461" spans="2:15" x14ac:dyDescent="0.25">
      <c r="B461" s="140">
        <v>375</v>
      </c>
      <c r="C461" s="188" t="s">
        <v>847</v>
      </c>
      <c r="D461" s="188"/>
      <c r="E461" s="188"/>
      <c r="F461" s="141">
        <v>1509</v>
      </c>
      <c r="G461" s="142" t="s">
        <v>226</v>
      </c>
      <c r="H461" s="143"/>
      <c r="I461" s="143"/>
      <c r="J461" s="143"/>
      <c r="K461" s="143"/>
      <c r="L461" s="143"/>
      <c r="M461" s="143"/>
      <c r="N461" s="143"/>
      <c r="O461" s="143"/>
    </row>
    <row r="462" spans="2:15" x14ac:dyDescent="0.25">
      <c r="B462" s="140">
        <v>376</v>
      </c>
      <c r="C462" s="188" t="s">
        <v>848</v>
      </c>
      <c r="D462" s="188"/>
      <c r="E462" s="188"/>
      <c r="F462" s="141">
        <v>421</v>
      </c>
      <c r="G462" s="141">
        <v>421</v>
      </c>
      <c r="H462" s="143"/>
      <c r="I462" s="143"/>
      <c r="J462" s="143"/>
      <c r="K462" s="143"/>
      <c r="L462" s="143"/>
      <c r="M462" s="143"/>
      <c r="N462" s="143"/>
      <c r="O462" s="143"/>
    </row>
    <row r="463" spans="2:15" x14ac:dyDescent="0.25">
      <c r="B463" s="140">
        <v>377</v>
      </c>
      <c r="C463" s="188" t="s">
        <v>849</v>
      </c>
      <c r="D463" s="188"/>
      <c r="E463" s="188"/>
      <c r="F463" s="141">
        <v>15648.2</v>
      </c>
      <c r="G463" s="141">
        <v>9810.2000000000007</v>
      </c>
      <c r="H463" s="143"/>
      <c r="I463" s="143"/>
      <c r="J463" s="143"/>
      <c r="K463" s="143"/>
      <c r="L463" s="143"/>
      <c r="M463" s="143"/>
      <c r="N463" s="143"/>
      <c r="O463" s="143"/>
    </row>
    <row r="464" spans="2:15" x14ac:dyDescent="0.25">
      <c r="B464" s="140">
        <v>378</v>
      </c>
      <c r="C464" s="188" t="s">
        <v>850</v>
      </c>
      <c r="D464" s="188"/>
      <c r="E464" s="188"/>
      <c r="F464" s="141">
        <v>285.89999999999998</v>
      </c>
      <c r="G464" s="141">
        <v>285.89999999999998</v>
      </c>
      <c r="H464" s="143"/>
      <c r="I464" s="143"/>
      <c r="J464" s="143"/>
      <c r="K464" s="143"/>
      <c r="L464" s="143"/>
      <c r="M464" s="143"/>
      <c r="N464" s="143"/>
      <c r="O464" s="143"/>
    </row>
    <row r="465" spans="2:15" x14ac:dyDescent="0.25">
      <c r="B465" s="140">
        <v>379</v>
      </c>
      <c r="C465" s="188" t="s">
        <v>851</v>
      </c>
      <c r="D465" s="188"/>
      <c r="E465" s="188"/>
      <c r="F465" s="141">
        <v>105.5</v>
      </c>
      <c r="G465" s="142" t="s">
        <v>226</v>
      </c>
      <c r="H465" s="143"/>
      <c r="I465" s="143"/>
      <c r="J465" s="143"/>
      <c r="K465" s="143"/>
      <c r="L465" s="143"/>
      <c r="M465" s="143"/>
      <c r="N465" s="143"/>
      <c r="O465" s="143"/>
    </row>
    <row r="466" spans="2:15" x14ac:dyDescent="0.25">
      <c r="B466" s="140">
        <v>380</v>
      </c>
      <c r="C466" s="188" t="s">
        <v>852</v>
      </c>
      <c r="D466" s="188"/>
      <c r="E466" s="188"/>
      <c r="F466" s="141">
        <v>374</v>
      </c>
      <c r="G466" s="141">
        <v>374</v>
      </c>
      <c r="H466" s="143"/>
      <c r="I466" s="143"/>
      <c r="J466" s="143"/>
      <c r="K466" s="143"/>
      <c r="L466" s="143"/>
      <c r="M466" s="143"/>
      <c r="N466" s="143"/>
      <c r="O466" s="143"/>
    </row>
    <row r="467" spans="2:15" x14ac:dyDescent="0.25">
      <c r="B467" s="140">
        <v>381</v>
      </c>
      <c r="C467" s="188" t="s">
        <v>853</v>
      </c>
      <c r="D467" s="188"/>
      <c r="E467" s="188"/>
      <c r="F467" s="141">
        <v>360</v>
      </c>
      <c r="G467" s="141">
        <v>360</v>
      </c>
      <c r="H467" s="143"/>
      <c r="I467" s="143"/>
      <c r="J467" s="143"/>
      <c r="K467" s="143"/>
      <c r="L467" s="143"/>
      <c r="M467" s="143"/>
      <c r="N467" s="143"/>
      <c r="O467" s="143"/>
    </row>
    <row r="468" spans="2:15" x14ac:dyDescent="0.25">
      <c r="B468" s="140">
        <v>382</v>
      </c>
      <c r="C468" s="188" t="s">
        <v>854</v>
      </c>
      <c r="D468" s="188"/>
      <c r="E468" s="188"/>
      <c r="F468" s="141">
        <v>260</v>
      </c>
      <c r="G468" s="141">
        <v>260</v>
      </c>
      <c r="H468" s="143"/>
      <c r="I468" s="143"/>
      <c r="J468" s="143"/>
      <c r="K468" s="143"/>
      <c r="L468" s="143"/>
      <c r="M468" s="143"/>
      <c r="N468" s="143"/>
      <c r="O468" s="143"/>
    </row>
    <row r="469" spans="2:15" x14ac:dyDescent="0.25">
      <c r="B469" s="140">
        <v>383</v>
      </c>
      <c r="C469" s="188" t="s">
        <v>855</v>
      </c>
      <c r="D469" s="188"/>
      <c r="E469" s="188"/>
      <c r="F469" s="141">
        <v>0.4</v>
      </c>
      <c r="G469" s="141">
        <v>0.4</v>
      </c>
      <c r="H469" s="143"/>
      <c r="I469" s="143"/>
      <c r="J469" s="143"/>
      <c r="K469" s="143"/>
      <c r="L469" s="143"/>
      <c r="M469" s="143"/>
      <c r="N469" s="143"/>
      <c r="O469" s="143"/>
    </row>
    <row r="470" spans="2:15" x14ac:dyDescent="0.25">
      <c r="B470" s="140">
        <v>384</v>
      </c>
      <c r="C470" s="188" t="s">
        <v>856</v>
      </c>
      <c r="D470" s="188"/>
      <c r="E470" s="188"/>
      <c r="F470" s="141">
        <v>754.5</v>
      </c>
      <c r="G470" s="142" t="s">
        <v>226</v>
      </c>
      <c r="H470" s="143"/>
      <c r="I470" s="143"/>
      <c r="J470" s="143"/>
      <c r="K470" s="143"/>
      <c r="L470" s="143"/>
      <c r="M470" s="143"/>
      <c r="N470" s="143"/>
      <c r="O470" s="143"/>
    </row>
    <row r="471" spans="2:15" x14ac:dyDescent="0.25">
      <c r="B471" s="140">
        <v>385</v>
      </c>
      <c r="C471" s="188" t="s">
        <v>857</v>
      </c>
      <c r="D471" s="188"/>
      <c r="E471" s="188"/>
      <c r="F471" s="141">
        <v>225</v>
      </c>
      <c r="G471" s="142" t="s">
        <v>226</v>
      </c>
      <c r="H471" s="143"/>
      <c r="I471" s="143"/>
      <c r="J471" s="143"/>
      <c r="K471" s="143"/>
      <c r="L471" s="143"/>
      <c r="M471" s="143"/>
      <c r="N471" s="143"/>
      <c r="O471" s="143"/>
    </row>
    <row r="472" spans="2:15" x14ac:dyDescent="0.25">
      <c r="B472" s="140">
        <v>386</v>
      </c>
      <c r="C472" s="188" t="s">
        <v>858</v>
      </c>
      <c r="D472" s="188"/>
      <c r="E472" s="188"/>
      <c r="F472" s="141">
        <v>31.6</v>
      </c>
      <c r="G472" s="141">
        <v>31.6</v>
      </c>
      <c r="H472" s="143"/>
      <c r="I472" s="143"/>
      <c r="J472" s="143"/>
      <c r="K472" s="143"/>
      <c r="L472" s="143"/>
      <c r="M472" s="143"/>
      <c r="N472" s="143"/>
      <c r="O472" s="143"/>
    </row>
    <row r="473" spans="2:15" x14ac:dyDescent="0.25">
      <c r="B473" s="140">
        <v>387</v>
      </c>
      <c r="C473" s="188" t="s">
        <v>859</v>
      </c>
      <c r="D473" s="188"/>
      <c r="E473" s="188"/>
      <c r="F473" s="141">
        <v>261</v>
      </c>
      <c r="G473" s="142" t="s">
        <v>226</v>
      </c>
      <c r="H473" s="143"/>
      <c r="I473" s="143"/>
      <c r="J473" s="143"/>
      <c r="K473" s="143"/>
      <c r="L473" s="143"/>
      <c r="M473" s="143"/>
      <c r="N473" s="143"/>
      <c r="O473" s="143"/>
    </row>
    <row r="474" spans="2:15" x14ac:dyDescent="0.25">
      <c r="B474" s="140">
        <v>388</v>
      </c>
      <c r="C474" s="188" t="s">
        <v>860</v>
      </c>
      <c r="D474" s="188"/>
      <c r="E474" s="188"/>
      <c r="F474" s="141">
        <v>322</v>
      </c>
      <c r="G474" s="141">
        <v>322</v>
      </c>
      <c r="H474" s="143"/>
      <c r="I474" s="143"/>
      <c r="J474" s="143"/>
      <c r="K474" s="143"/>
      <c r="L474" s="143"/>
      <c r="M474" s="143"/>
      <c r="N474" s="143"/>
      <c r="O474" s="143"/>
    </row>
    <row r="475" spans="2:15" x14ac:dyDescent="0.25">
      <c r="B475" s="140">
        <v>389</v>
      </c>
      <c r="C475" s="188" t="s">
        <v>861</v>
      </c>
      <c r="D475" s="188"/>
      <c r="E475" s="188"/>
      <c r="F475" s="141">
        <v>754.5</v>
      </c>
      <c r="G475" s="142" t="s">
        <v>226</v>
      </c>
      <c r="H475" s="143"/>
      <c r="I475" s="143"/>
      <c r="J475" s="143"/>
      <c r="K475" s="143"/>
      <c r="L475" s="143"/>
      <c r="M475" s="143"/>
      <c r="N475" s="143"/>
      <c r="O475" s="143"/>
    </row>
    <row r="476" spans="2:15" x14ac:dyDescent="0.25">
      <c r="B476" s="140">
        <v>390</v>
      </c>
      <c r="C476" s="188" t="s">
        <v>862</v>
      </c>
      <c r="D476" s="188"/>
      <c r="E476" s="188"/>
      <c r="F476" s="141">
        <v>31.6</v>
      </c>
      <c r="G476" s="141">
        <v>31.6</v>
      </c>
      <c r="H476" s="143"/>
      <c r="I476" s="143"/>
      <c r="J476" s="143"/>
      <c r="K476" s="143"/>
      <c r="L476" s="143"/>
      <c r="M476" s="143"/>
      <c r="N476" s="143"/>
      <c r="O476" s="143"/>
    </row>
    <row r="477" spans="2:15" x14ac:dyDescent="0.25">
      <c r="B477" s="140">
        <v>391</v>
      </c>
      <c r="C477" s="188" t="s">
        <v>863</v>
      </c>
      <c r="D477" s="188"/>
      <c r="E477" s="188"/>
      <c r="F477" s="141">
        <v>130</v>
      </c>
      <c r="G477" s="141">
        <v>130</v>
      </c>
      <c r="H477" s="143"/>
      <c r="I477" s="143"/>
      <c r="J477" s="143"/>
      <c r="K477" s="143"/>
      <c r="L477" s="143"/>
      <c r="M477" s="143"/>
      <c r="N477" s="143"/>
      <c r="O477" s="143"/>
    </row>
    <row r="478" spans="2:15" x14ac:dyDescent="0.25">
      <c r="B478" s="140">
        <v>392</v>
      </c>
      <c r="C478" s="188" t="s">
        <v>864</v>
      </c>
      <c r="D478" s="188"/>
      <c r="E478" s="188"/>
      <c r="F478" s="141">
        <v>130</v>
      </c>
      <c r="G478" s="141">
        <v>130</v>
      </c>
      <c r="H478" s="143"/>
      <c r="I478" s="143"/>
      <c r="J478" s="143"/>
      <c r="K478" s="143"/>
      <c r="L478" s="143"/>
      <c r="M478" s="143"/>
      <c r="N478" s="143"/>
      <c r="O478" s="143"/>
    </row>
    <row r="479" spans="2:15" x14ac:dyDescent="0.25">
      <c r="B479" s="140">
        <v>393</v>
      </c>
      <c r="C479" s="188" t="s">
        <v>865</v>
      </c>
      <c r="D479" s="188"/>
      <c r="E479" s="188"/>
      <c r="F479" s="141">
        <v>74</v>
      </c>
      <c r="G479" s="141">
        <v>74</v>
      </c>
      <c r="H479" s="143"/>
      <c r="I479" s="143"/>
      <c r="J479" s="143"/>
      <c r="K479" s="143"/>
      <c r="L479" s="143"/>
      <c r="M479" s="143"/>
      <c r="N479" s="143"/>
      <c r="O479" s="143"/>
    </row>
    <row r="480" spans="2:15" x14ac:dyDescent="0.25">
      <c r="B480" s="140">
        <v>394</v>
      </c>
      <c r="C480" s="188" t="s">
        <v>866</v>
      </c>
      <c r="D480" s="188"/>
      <c r="E480" s="188"/>
      <c r="F480" s="141">
        <v>574</v>
      </c>
      <c r="G480" s="141">
        <v>574</v>
      </c>
      <c r="H480" s="143"/>
      <c r="I480" s="143"/>
      <c r="J480" s="143"/>
      <c r="K480" s="143"/>
      <c r="L480" s="143"/>
      <c r="M480" s="143"/>
      <c r="N480" s="143"/>
      <c r="O480" s="143"/>
    </row>
    <row r="481" spans="2:15" x14ac:dyDescent="0.25">
      <c r="B481" s="140">
        <v>395</v>
      </c>
      <c r="C481" s="188" t="s">
        <v>867</v>
      </c>
      <c r="D481" s="188"/>
      <c r="E481" s="188"/>
      <c r="F481" s="141">
        <v>119</v>
      </c>
      <c r="G481" s="141">
        <v>119</v>
      </c>
      <c r="H481" s="143"/>
      <c r="I481" s="143"/>
      <c r="J481" s="143"/>
      <c r="K481" s="143"/>
      <c r="L481" s="143"/>
      <c r="M481" s="143"/>
      <c r="N481" s="143"/>
      <c r="O481" s="143"/>
    </row>
    <row r="482" spans="2:15" x14ac:dyDescent="0.25">
      <c r="B482" s="140">
        <v>396</v>
      </c>
      <c r="C482" s="188" t="s">
        <v>868</v>
      </c>
      <c r="D482" s="188"/>
      <c r="E482" s="188"/>
      <c r="F482" s="141">
        <v>1192</v>
      </c>
      <c r="G482" s="142" t="s">
        <v>226</v>
      </c>
      <c r="H482" s="143"/>
      <c r="I482" s="143"/>
      <c r="J482" s="143"/>
      <c r="K482" s="143"/>
      <c r="L482" s="143"/>
      <c r="M482" s="143"/>
      <c r="N482" s="143"/>
      <c r="O482" s="143"/>
    </row>
    <row r="483" spans="2:15" x14ac:dyDescent="0.25">
      <c r="B483" s="140">
        <v>397</v>
      </c>
      <c r="C483" s="188" t="s">
        <v>869</v>
      </c>
      <c r="D483" s="188"/>
      <c r="E483" s="188"/>
      <c r="F483" s="141">
        <v>545</v>
      </c>
      <c r="G483" s="141">
        <v>545</v>
      </c>
      <c r="H483" s="143"/>
      <c r="I483" s="143"/>
      <c r="J483" s="143"/>
      <c r="K483" s="143"/>
      <c r="L483" s="143"/>
      <c r="M483" s="143"/>
      <c r="N483" s="143"/>
      <c r="O483" s="143"/>
    </row>
    <row r="484" spans="2:15" x14ac:dyDescent="0.25">
      <c r="B484" s="140">
        <v>398</v>
      </c>
      <c r="C484" s="188" t="s">
        <v>870</v>
      </c>
      <c r="D484" s="188"/>
      <c r="E484" s="188"/>
      <c r="F484" s="141">
        <v>355</v>
      </c>
      <c r="G484" s="141">
        <v>355</v>
      </c>
      <c r="H484" s="143"/>
      <c r="I484" s="143"/>
      <c r="J484" s="143"/>
      <c r="K484" s="143"/>
      <c r="L484" s="143"/>
      <c r="M484" s="143"/>
      <c r="N484" s="143"/>
      <c r="O484" s="143"/>
    </row>
    <row r="485" spans="2:15" x14ac:dyDescent="0.25">
      <c r="B485" s="140">
        <v>399</v>
      </c>
      <c r="C485" s="188" t="s">
        <v>871</v>
      </c>
      <c r="D485" s="188"/>
      <c r="E485" s="188"/>
      <c r="F485" s="141">
        <v>754.5</v>
      </c>
      <c r="G485" s="142" t="s">
        <v>226</v>
      </c>
      <c r="H485" s="143"/>
      <c r="I485" s="143"/>
      <c r="J485" s="143"/>
      <c r="K485" s="143"/>
      <c r="L485" s="143"/>
      <c r="M485" s="143"/>
      <c r="N485" s="143"/>
      <c r="O485" s="143"/>
    </row>
    <row r="486" spans="2:15" x14ac:dyDescent="0.25">
      <c r="B486" s="140">
        <v>400</v>
      </c>
      <c r="C486" s="188" t="s">
        <v>872</v>
      </c>
      <c r="D486" s="188"/>
      <c r="E486" s="188"/>
      <c r="F486" s="141">
        <v>704</v>
      </c>
      <c r="G486" s="141">
        <v>704</v>
      </c>
      <c r="H486" s="143"/>
      <c r="I486" s="143"/>
      <c r="J486" s="143"/>
      <c r="K486" s="143"/>
      <c r="L486" s="143"/>
      <c r="M486" s="143"/>
      <c r="N486" s="143"/>
      <c r="O486" s="143"/>
    </row>
    <row r="487" spans="2:15" x14ac:dyDescent="0.25">
      <c r="B487" s="140">
        <v>401</v>
      </c>
      <c r="C487" s="188" t="s">
        <v>873</v>
      </c>
      <c r="D487" s="188"/>
      <c r="E487" s="188"/>
      <c r="F487" s="141">
        <v>198.1</v>
      </c>
      <c r="G487" s="142" t="s">
        <v>226</v>
      </c>
      <c r="H487" s="143"/>
      <c r="I487" s="143"/>
      <c r="J487" s="143"/>
      <c r="K487" s="143"/>
      <c r="L487" s="143"/>
      <c r="M487" s="143"/>
      <c r="N487" s="143"/>
      <c r="O487" s="143"/>
    </row>
    <row r="488" spans="2:15" x14ac:dyDescent="0.25">
      <c r="B488" s="140">
        <v>402</v>
      </c>
      <c r="C488" s="188" t="s">
        <v>874</v>
      </c>
      <c r="D488" s="188"/>
      <c r="E488" s="188"/>
      <c r="F488" s="141">
        <v>248</v>
      </c>
      <c r="G488" s="142" t="s">
        <v>226</v>
      </c>
      <c r="H488" s="143"/>
      <c r="I488" s="143"/>
      <c r="J488" s="143"/>
      <c r="K488" s="143"/>
      <c r="L488" s="143"/>
      <c r="M488" s="143"/>
      <c r="N488" s="143"/>
      <c r="O488" s="143"/>
    </row>
    <row r="489" spans="2:15" x14ac:dyDescent="0.25">
      <c r="B489" s="140">
        <v>403</v>
      </c>
      <c r="C489" s="188" t="s">
        <v>875</v>
      </c>
      <c r="D489" s="188"/>
      <c r="E489" s="188"/>
      <c r="F489" s="141">
        <v>251</v>
      </c>
      <c r="G489" s="141">
        <v>251</v>
      </c>
      <c r="H489" s="143"/>
      <c r="I489" s="143"/>
      <c r="J489" s="143"/>
      <c r="K489" s="143"/>
      <c r="L489" s="143"/>
      <c r="M489" s="143"/>
      <c r="N489" s="143"/>
      <c r="O489" s="143"/>
    </row>
    <row r="490" spans="2:15" x14ac:dyDescent="0.25">
      <c r="B490" s="140">
        <v>404</v>
      </c>
      <c r="C490" s="188" t="s">
        <v>876</v>
      </c>
      <c r="D490" s="188"/>
      <c r="E490" s="188"/>
      <c r="F490" s="141">
        <v>0.2</v>
      </c>
      <c r="G490" s="141">
        <v>0.2</v>
      </c>
      <c r="H490" s="143"/>
      <c r="I490" s="143"/>
      <c r="J490" s="143"/>
      <c r="K490" s="143"/>
      <c r="L490" s="143"/>
      <c r="M490" s="143"/>
      <c r="N490" s="143"/>
      <c r="O490" s="143"/>
    </row>
    <row r="491" spans="2:15" x14ac:dyDescent="0.25">
      <c r="B491" s="140">
        <v>405</v>
      </c>
      <c r="C491" s="188" t="s">
        <v>877</v>
      </c>
      <c r="D491" s="188"/>
      <c r="E491" s="188"/>
      <c r="F491" s="141">
        <v>35</v>
      </c>
      <c r="G491" s="141">
        <v>35</v>
      </c>
      <c r="H491" s="143"/>
      <c r="I491" s="143"/>
      <c r="J491" s="143"/>
      <c r="K491" s="143"/>
      <c r="L491" s="143"/>
      <c r="M491" s="143"/>
      <c r="N491" s="143"/>
      <c r="O491" s="143"/>
    </row>
    <row r="492" spans="2:15" x14ac:dyDescent="0.25">
      <c r="B492" s="140">
        <v>406</v>
      </c>
      <c r="C492" s="188" t="s">
        <v>878</v>
      </c>
      <c r="D492" s="188"/>
      <c r="E492" s="188"/>
      <c r="F492" s="141">
        <v>252</v>
      </c>
      <c r="G492" s="142" t="s">
        <v>226</v>
      </c>
      <c r="H492" s="143"/>
      <c r="I492" s="143"/>
      <c r="J492" s="143"/>
      <c r="K492" s="143"/>
      <c r="L492" s="143"/>
      <c r="M492" s="143"/>
      <c r="N492" s="143"/>
      <c r="O492" s="143"/>
    </row>
    <row r="493" spans="2:15" x14ac:dyDescent="0.25">
      <c r="B493" s="140">
        <v>407</v>
      </c>
      <c r="C493" s="188" t="s">
        <v>879</v>
      </c>
      <c r="D493" s="188"/>
      <c r="E493" s="188"/>
      <c r="F493" s="141">
        <v>190</v>
      </c>
      <c r="G493" s="142" t="s">
        <v>226</v>
      </c>
      <c r="H493" s="143"/>
      <c r="I493" s="143"/>
      <c r="J493" s="143"/>
      <c r="K493" s="143"/>
      <c r="L493" s="143"/>
      <c r="M493" s="143"/>
      <c r="N493" s="143"/>
      <c r="O493" s="143"/>
    </row>
    <row r="494" spans="2:15" x14ac:dyDescent="0.25">
      <c r="B494" s="140">
        <v>408</v>
      </c>
      <c r="C494" s="188" t="s">
        <v>880</v>
      </c>
      <c r="D494" s="188"/>
      <c r="E494" s="188"/>
      <c r="F494" s="141">
        <v>503</v>
      </c>
      <c r="G494" s="141">
        <v>503</v>
      </c>
      <c r="H494" s="143"/>
      <c r="I494" s="143"/>
      <c r="J494" s="143"/>
      <c r="K494" s="143"/>
      <c r="L494" s="143"/>
      <c r="M494" s="143"/>
      <c r="N494" s="143"/>
      <c r="O494" s="143"/>
    </row>
    <row r="495" spans="2:15" x14ac:dyDescent="0.25">
      <c r="B495" s="140">
        <v>409</v>
      </c>
      <c r="C495" s="188" t="s">
        <v>881</v>
      </c>
      <c r="D495" s="188"/>
      <c r="E495" s="188"/>
      <c r="F495" s="141">
        <v>95</v>
      </c>
      <c r="G495" s="141">
        <v>95</v>
      </c>
      <c r="H495" s="143"/>
      <c r="I495" s="143"/>
      <c r="J495" s="143"/>
      <c r="K495" s="143"/>
      <c r="L495" s="143"/>
      <c r="M495" s="143"/>
      <c r="N495" s="143"/>
      <c r="O495" s="143"/>
    </row>
    <row r="496" spans="2:15" x14ac:dyDescent="0.25">
      <c r="B496" s="140">
        <v>410</v>
      </c>
      <c r="C496" s="188" t="s">
        <v>881</v>
      </c>
      <c r="D496" s="188"/>
      <c r="E496" s="188"/>
      <c r="F496" s="141">
        <v>147</v>
      </c>
      <c r="G496" s="141">
        <v>147</v>
      </c>
      <c r="H496" s="143"/>
      <c r="I496" s="143"/>
      <c r="J496" s="143"/>
      <c r="K496" s="143"/>
      <c r="L496" s="143"/>
      <c r="M496" s="143"/>
      <c r="N496" s="143"/>
      <c r="O496" s="143"/>
    </row>
    <row r="497" spans="2:15" x14ac:dyDescent="0.25">
      <c r="B497" s="140">
        <v>411</v>
      </c>
      <c r="C497" s="188" t="s">
        <v>882</v>
      </c>
      <c r="D497" s="188"/>
      <c r="E497" s="188"/>
      <c r="F497" s="141">
        <v>130</v>
      </c>
      <c r="G497" s="141">
        <v>130</v>
      </c>
      <c r="H497" s="143"/>
      <c r="I497" s="143"/>
      <c r="J497" s="143"/>
      <c r="K497" s="143"/>
      <c r="L497" s="143"/>
      <c r="M497" s="143"/>
      <c r="N497" s="143"/>
      <c r="O497" s="143"/>
    </row>
    <row r="498" spans="2:15" x14ac:dyDescent="0.25">
      <c r="B498" s="140">
        <v>412</v>
      </c>
      <c r="C498" s="188" t="s">
        <v>883</v>
      </c>
      <c r="D498" s="188"/>
      <c r="E498" s="188"/>
      <c r="F498" s="141">
        <v>0.7</v>
      </c>
      <c r="G498" s="141">
        <v>0.7</v>
      </c>
      <c r="H498" s="143"/>
      <c r="I498" s="143"/>
      <c r="J498" s="143"/>
      <c r="K498" s="143"/>
      <c r="L498" s="143"/>
      <c r="M498" s="143"/>
      <c r="N498" s="143"/>
      <c r="O498" s="143"/>
    </row>
    <row r="499" spans="2:15" x14ac:dyDescent="0.25">
      <c r="B499" s="140">
        <v>413</v>
      </c>
      <c r="C499" s="188" t="s">
        <v>884</v>
      </c>
      <c r="D499" s="188"/>
      <c r="E499" s="188"/>
      <c r="F499" s="141">
        <v>754.5</v>
      </c>
      <c r="G499" s="142" t="s">
        <v>226</v>
      </c>
      <c r="H499" s="143"/>
      <c r="I499" s="143"/>
      <c r="J499" s="143"/>
      <c r="K499" s="143"/>
      <c r="L499" s="143"/>
      <c r="M499" s="143"/>
      <c r="N499" s="143"/>
      <c r="O499" s="143"/>
    </row>
    <row r="500" spans="2:15" x14ac:dyDescent="0.25">
      <c r="B500" s="140">
        <v>414</v>
      </c>
      <c r="C500" s="188" t="s">
        <v>885</v>
      </c>
      <c r="D500" s="188"/>
      <c r="E500" s="188"/>
      <c r="F500" s="141">
        <v>372.5</v>
      </c>
      <c r="G500" s="142" t="s">
        <v>226</v>
      </c>
      <c r="H500" s="143"/>
      <c r="I500" s="143"/>
      <c r="J500" s="143"/>
      <c r="K500" s="143"/>
      <c r="L500" s="143"/>
      <c r="M500" s="143"/>
      <c r="N500" s="143"/>
      <c r="O500" s="143"/>
    </row>
    <row r="501" spans="2:15" x14ac:dyDescent="0.25">
      <c r="B501" s="140">
        <v>415</v>
      </c>
      <c r="C501" s="188" t="s">
        <v>886</v>
      </c>
      <c r="D501" s="188"/>
      <c r="E501" s="188"/>
      <c r="F501" s="141">
        <v>1182.5</v>
      </c>
      <c r="G501" s="142" t="s">
        <v>226</v>
      </c>
      <c r="H501" s="143"/>
      <c r="I501" s="143"/>
      <c r="J501" s="143"/>
      <c r="K501" s="143"/>
      <c r="L501" s="143"/>
      <c r="M501" s="143"/>
      <c r="N501" s="143"/>
      <c r="O501" s="143"/>
    </row>
    <row r="502" spans="2:15" x14ac:dyDescent="0.25">
      <c r="B502" s="140">
        <v>416</v>
      </c>
      <c r="C502" s="188" t="s">
        <v>887</v>
      </c>
      <c r="D502" s="188"/>
      <c r="E502" s="188"/>
      <c r="F502" s="141">
        <v>104</v>
      </c>
      <c r="G502" s="142" t="s">
        <v>226</v>
      </c>
      <c r="H502" s="143"/>
      <c r="I502" s="143"/>
      <c r="J502" s="143"/>
      <c r="K502" s="143"/>
      <c r="L502" s="143"/>
      <c r="M502" s="143"/>
      <c r="N502" s="143"/>
      <c r="O502" s="143"/>
    </row>
    <row r="503" spans="2:15" x14ac:dyDescent="0.25">
      <c r="B503" s="140">
        <v>417</v>
      </c>
      <c r="C503" s="188" t="s">
        <v>888</v>
      </c>
      <c r="D503" s="188"/>
      <c r="E503" s="188"/>
      <c r="F503" s="141">
        <v>1509</v>
      </c>
      <c r="G503" s="142" t="s">
        <v>226</v>
      </c>
      <c r="H503" s="143"/>
      <c r="I503" s="143"/>
      <c r="J503" s="143"/>
      <c r="K503" s="143"/>
      <c r="L503" s="143"/>
      <c r="M503" s="143"/>
      <c r="N503" s="143"/>
      <c r="O503" s="143"/>
    </row>
    <row r="504" spans="2:15" x14ac:dyDescent="0.25">
      <c r="B504" s="140">
        <v>418</v>
      </c>
      <c r="C504" s="188" t="s">
        <v>889</v>
      </c>
      <c r="D504" s="188"/>
      <c r="E504" s="188"/>
      <c r="F504" s="141">
        <v>754.5</v>
      </c>
      <c r="G504" s="142" t="s">
        <v>226</v>
      </c>
      <c r="H504" s="143"/>
      <c r="I504" s="143"/>
      <c r="J504" s="143"/>
      <c r="K504" s="143"/>
      <c r="L504" s="143"/>
      <c r="M504" s="143"/>
      <c r="N504" s="143"/>
      <c r="O504" s="143"/>
    </row>
    <row r="505" spans="2:15" x14ac:dyDescent="0.25">
      <c r="B505" s="140">
        <v>419</v>
      </c>
      <c r="C505" s="188" t="s">
        <v>890</v>
      </c>
      <c r="D505" s="188"/>
      <c r="E505" s="188"/>
      <c r="F505" s="141">
        <v>1.6</v>
      </c>
      <c r="G505" s="141">
        <v>1.6</v>
      </c>
      <c r="H505" s="143"/>
      <c r="I505" s="143"/>
      <c r="J505" s="143"/>
      <c r="K505" s="143"/>
      <c r="L505" s="143"/>
      <c r="M505" s="143"/>
      <c r="N505" s="143"/>
      <c r="O505" s="143"/>
    </row>
    <row r="506" spans="2:15" x14ac:dyDescent="0.25">
      <c r="B506" s="140">
        <v>420</v>
      </c>
      <c r="C506" s="188" t="s">
        <v>891</v>
      </c>
      <c r="D506" s="188"/>
      <c r="E506" s="188"/>
      <c r="F506" s="141">
        <v>62</v>
      </c>
      <c r="G506" s="141">
        <v>62</v>
      </c>
      <c r="H506" s="143"/>
      <c r="I506" s="143"/>
      <c r="J506" s="143"/>
      <c r="K506" s="143"/>
      <c r="L506" s="143"/>
      <c r="M506" s="143"/>
      <c r="N506" s="143"/>
      <c r="O506" s="143"/>
    </row>
    <row r="507" spans="2:15" x14ac:dyDescent="0.25">
      <c r="B507" s="140">
        <v>421</v>
      </c>
      <c r="C507" s="188" t="s">
        <v>892</v>
      </c>
      <c r="D507" s="188"/>
      <c r="E507" s="188"/>
      <c r="F507" s="141">
        <v>213</v>
      </c>
      <c r="G507" s="142" t="s">
        <v>226</v>
      </c>
      <c r="H507" s="143"/>
      <c r="I507" s="143"/>
      <c r="J507" s="143"/>
      <c r="K507" s="143"/>
      <c r="L507" s="143"/>
      <c r="M507" s="143"/>
      <c r="N507" s="143"/>
      <c r="O507" s="143"/>
    </row>
    <row r="508" spans="2:15" x14ac:dyDescent="0.25">
      <c r="B508" s="140">
        <v>422</v>
      </c>
      <c r="C508" s="188" t="s">
        <v>893</v>
      </c>
      <c r="D508" s="188"/>
      <c r="E508" s="188"/>
      <c r="F508" s="141">
        <v>200</v>
      </c>
      <c r="G508" s="141">
        <v>200</v>
      </c>
      <c r="H508" s="143"/>
      <c r="I508" s="143"/>
      <c r="J508" s="143"/>
      <c r="K508" s="143"/>
      <c r="L508" s="143"/>
      <c r="M508" s="143"/>
      <c r="N508" s="143"/>
      <c r="O508" s="143"/>
    </row>
    <row r="509" spans="2:15" x14ac:dyDescent="0.25">
      <c r="B509" s="140">
        <v>423</v>
      </c>
      <c r="C509" s="188" t="s">
        <v>894</v>
      </c>
      <c r="D509" s="188"/>
      <c r="E509" s="188"/>
      <c r="F509" s="141">
        <v>2</v>
      </c>
      <c r="G509" s="141">
        <v>2</v>
      </c>
      <c r="H509" s="143"/>
      <c r="I509" s="143"/>
      <c r="J509" s="143"/>
      <c r="K509" s="143"/>
      <c r="L509" s="143"/>
      <c r="M509" s="143"/>
      <c r="N509" s="143"/>
      <c r="O509" s="143"/>
    </row>
    <row r="510" spans="2:15" x14ac:dyDescent="0.25">
      <c r="B510" s="140">
        <v>424</v>
      </c>
      <c r="C510" s="188" t="s">
        <v>895</v>
      </c>
      <c r="D510" s="188"/>
      <c r="E510" s="188"/>
      <c r="F510" s="141">
        <v>1770</v>
      </c>
      <c r="G510" s="142" t="s">
        <v>226</v>
      </c>
      <c r="H510" s="143"/>
      <c r="I510" s="143"/>
      <c r="J510" s="143"/>
      <c r="K510" s="143"/>
      <c r="L510" s="143"/>
      <c r="M510" s="143"/>
      <c r="N510" s="143"/>
      <c r="O510" s="143"/>
    </row>
    <row r="511" spans="2:15" x14ac:dyDescent="0.25">
      <c r="B511" s="140">
        <v>425</v>
      </c>
      <c r="C511" s="188" t="s">
        <v>896</v>
      </c>
      <c r="D511" s="188"/>
      <c r="E511" s="188"/>
      <c r="F511" s="141">
        <v>754.5</v>
      </c>
      <c r="G511" s="142" t="s">
        <v>226</v>
      </c>
      <c r="H511" s="143"/>
      <c r="I511" s="143"/>
      <c r="J511" s="143"/>
      <c r="K511" s="143"/>
      <c r="L511" s="143"/>
      <c r="M511" s="143"/>
      <c r="N511" s="143"/>
      <c r="O511" s="143"/>
    </row>
    <row r="512" spans="2:15" x14ac:dyDescent="0.25">
      <c r="B512" s="140">
        <v>426</v>
      </c>
      <c r="C512" s="188" t="s">
        <v>897</v>
      </c>
      <c r="D512" s="188"/>
      <c r="E512" s="188"/>
      <c r="F512" s="141">
        <v>47.3</v>
      </c>
      <c r="G512" s="141">
        <v>47.3</v>
      </c>
      <c r="H512" s="143"/>
      <c r="I512" s="143"/>
      <c r="J512" s="143"/>
      <c r="K512" s="143"/>
      <c r="L512" s="143"/>
      <c r="M512" s="143"/>
      <c r="N512" s="143"/>
      <c r="O512" s="143"/>
    </row>
    <row r="513" spans="2:15" x14ac:dyDescent="0.25">
      <c r="B513" s="140">
        <v>427</v>
      </c>
      <c r="C513" s="188" t="s">
        <v>898</v>
      </c>
      <c r="D513" s="188"/>
      <c r="E513" s="188"/>
      <c r="F513" s="141">
        <v>953</v>
      </c>
      <c r="G513" s="141">
        <v>953</v>
      </c>
      <c r="H513" s="143"/>
      <c r="I513" s="143"/>
      <c r="J513" s="143"/>
      <c r="K513" s="143"/>
      <c r="L513" s="143"/>
      <c r="M513" s="143"/>
      <c r="N513" s="143"/>
      <c r="O513" s="143"/>
    </row>
    <row r="514" spans="2:15" x14ac:dyDescent="0.25">
      <c r="B514" s="140">
        <v>428</v>
      </c>
      <c r="C514" s="188" t="s">
        <v>899</v>
      </c>
      <c r="D514" s="188"/>
      <c r="E514" s="188"/>
      <c r="F514" s="141">
        <v>440</v>
      </c>
      <c r="G514" s="141">
        <v>440</v>
      </c>
      <c r="H514" s="143"/>
      <c r="I514" s="143"/>
      <c r="J514" s="143"/>
      <c r="K514" s="143"/>
      <c r="L514" s="143"/>
      <c r="M514" s="143"/>
      <c r="N514" s="143"/>
      <c r="O514" s="143"/>
    </row>
    <row r="515" spans="2:15" x14ac:dyDescent="0.25">
      <c r="B515" s="140">
        <v>429</v>
      </c>
      <c r="C515" s="188" t="s">
        <v>900</v>
      </c>
      <c r="D515" s="188"/>
      <c r="E515" s="188"/>
      <c r="F515" s="141">
        <v>501.5</v>
      </c>
      <c r="G515" s="142" t="s">
        <v>226</v>
      </c>
      <c r="H515" s="143"/>
      <c r="I515" s="143"/>
      <c r="J515" s="143"/>
      <c r="K515" s="143"/>
      <c r="L515" s="143"/>
      <c r="M515" s="143"/>
      <c r="N515" s="143"/>
      <c r="O515" s="143"/>
    </row>
    <row r="516" spans="2:15" x14ac:dyDescent="0.25">
      <c r="B516" s="140">
        <v>430</v>
      </c>
      <c r="C516" s="188" t="s">
        <v>901</v>
      </c>
      <c r="D516" s="188"/>
      <c r="E516" s="188"/>
      <c r="F516" s="141">
        <v>38</v>
      </c>
      <c r="G516" s="141">
        <v>38</v>
      </c>
      <c r="H516" s="143"/>
      <c r="I516" s="143"/>
      <c r="J516" s="143"/>
      <c r="K516" s="143"/>
      <c r="L516" s="143"/>
      <c r="M516" s="143"/>
      <c r="N516" s="143"/>
      <c r="O516" s="143"/>
    </row>
    <row r="517" spans="2:15" x14ac:dyDescent="0.25">
      <c r="B517" s="140">
        <v>431</v>
      </c>
      <c r="C517" s="188" t="s">
        <v>902</v>
      </c>
      <c r="D517" s="188"/>
      <c r="E517" s="188"/>
      <c r="F517" s="141">
        <v>478</v>
      </c>
      <c r="G517" s="141">
        <v>478</v>
      </c>
      <c r="H517" s="143"/>
      <c r="I517" s="143"/>
      <c r="J517" s="143"/>
      <c r="K517" s="143"/>
      <c r="L517" s="143"/>
      <c r="M517" s="143"/>
      <c r="N517" s="143"/>
      <c r="O517" s="143"/>
    </row>
    <row r="518" spans="2:15" x14ac:dyDescent="0.25">
      <c r="B518" s="140">
        <v>432</v>
      </c>
      <c r="C518" s="188" t="s">
        <v>903</v>
      </c>
      <c r="D518" s="188"/>
      <c r="E518" s="188"/>
      <c r="F518" s="141">
        <v>754.5</v>
      </c>
      <c r="G518" s="142" t="s">
        <v>226</v>
      </c>
      <c r="H518" s="143"/>
      <c r="I518" s="143"/>
      <c r="J518" s="143"/>
      <c r="K518" s="143"/>
      <c r="L518" s="143"/>
      <c r="M518" s="143"/>
      <c r="N518" s="143"/>
      <c r="O518" s="143"/>
    </row>
    <row r="519" spans="2:15" x14ac:dyDescent="0.25">
      <c r="B519" s="140">
        <v>433</v>
      </c>
      <c r="C519" s="188" t="s">
        <v>904</v>
      </c>
      <c r="D519" s="188"/>
      <c r="E519" s="188"/>
      <c r="F519" s="141">
        <v>271</v>
      </c>
      <c r="G519" s="142" t="s">
        <v>226</v>
      </c>
      <c r="H519" s="143"/>
      <c r="I519" s="143"/>
      <c r="J519" s="143"/>
      <c r="K519" s="143"/>
      <c r="L519" s="143"/>
      <c r="M519" s="143"/>
      <c r="N519" s="143"/>
      <c r="O519" s="143"/>
    </row>
    <row r="520" spans="2:15" x14ac:dyDescent="0.25">
      <c r="B520" s="140">
        <v>434</v>
      </c>
      <c r="C520" s="188" t="s">
        <v>905</v>
      </c>
      <c r="D520" s="188"/>
      <c r="E520" s="188"/>
      <c r="F520" s="141">
        <v>570</v>
      </c>
      <c r="G520" s="142" t="s">
        <v>226</v>
      </c>
      <c r="H520" s="143"/>
      <c r="I520" s="143"/>
      <c r="J520" s="143"/>
      <c r="K520" s="143"/>
      <c r="L520" s="143"/>
      <c r="M520" s="143"/>
      <c r="N520" s="143"/>
      <c r="O520" s="143"/>
    </row>
    <row r="521" spans="2:15" x14ac:dyDescent="0.25">
      <c r="B521" s="140">
        <v>435</v>
      </c>
      <c r="C521" s="188" t="s">
        <v>906</v>
      </c>
      <c r="D521" s="188"/>
      <c r="E521" s="188"/>
      <c r="F521" s="141">
        <v>92.1</v>
      </c>
      <c r="G521" s="141">
        <v>92.1</v>
      </c>
      <c r="H521" s="143"/>
      <c r="I521" s="143"/>
      <c r="J521" s="143"/>
      <c r="K521" s="143"/>
      <c r="L521" s="143"/>
      <c r="M521" s="143"/>
      <c r="N521" s="143"/>
      <c r="O521" s="143"/>
    </row>
    <row r="522" spans="2:15" x14ac:dyDescent="0.25">
      <c r="B522" s="140">
        <v>436</v>
      </c>
      <c r="C522" s="188" t="s">
        <v>907</v>
      </c>
      <c r="D522" s="188"/>
      <c r="E522" s="188"/>
      <c r="F522" s="141">
        <v>168</v>
      </c>
      <c r="G522" s="141">
        <v>48</v>
      </c>
      <c r="H522" s="143"/>
      <c r="I522" s="143"/>
      <c r="J522" s="143"/>
      <c r="K522" s="143"/>
      <c r="L522" s="143"/>
      <c r="M522" s="143"/>
      <c r="N522" s="143"/>
      <c r="O522" s="143"/>
    </row>
    <row r="523" spans="2:15" x14ac:dyDescent="0.25">
      <c r="B523" s="140">
        <v>437</v>
      </c>
      <c r="C523" s="188" t="s">
        <v>908</v>
      </c>
      <c r="D523" s="188"/>
      <c r="E523" s="188"/>
      <c r="F523" s="141">
        <v>330.7</v>
      </c>
      <c r="G523" s="141">
        <v>330.7</v>
      </c>
      <c r="H523" s="143"/>
      <c r="I523" s="143"/>
      <c r="J523" s="143"/>
      <c r="K523" s="143"/>
      <c r="L523" s="143"/>
      <c r="M523" s="143"/>
      <c r="N523" s="143"/>
      <c r="O523" s="143"/>
    </row>
    <row r="524" spans="2:15" x14ac:dyDescent="0.25">
      <c r="B524" s="140">
        <v>438</v>
      </c>
      <c r="C524" s="188" t="s">
        <v>909</v>
      </c>
      <c r="D524" s="188"/>
      <c r="E524" s="188"/>
      <c r="F524" s="141">
        <v>657.4</v>
      </c>
      <c r="G524" s="141">
        <v>657.4</v>
      </c>
      <c r="H524" s="143"/>
      <c r="I524" s="143"/>
      <c r="J524" s="143"/>
      <c r="K524" s="143"/>
      <c r="L524" s="143"/>
      <c r="M524" s="143"/>
      <c r="N524" s="143"/>
      <c r="O524" s="143"/>
    </row>
    <row r="525" spans="2:15" x14ac:dyDescent="0.25">
      <c r="B525" s="140">
        <v>439</v>
      </c>
      <c r="C525" s="188" t="s">
        <v>910</v>
      </c>
      <c r="D525" s="188"/>
      <c r="E525" s="188"/>
      <c r="F525" s="141">
        <v>211.9</v>
      </c>
      <c r="G525" s="141">
        <v>211.9</v>
      </c>
      <c r="H525" s="143"/>
      <c r="I525" s="143"/>
      <c r="J525" s="143"/>
      <c r="K525" s="143"/>
      <c r="L525" s="143"/>
      <c r="M525" s="143"/>
      <c r="N525" s="143"/>
      <c r="O525" s="143"/>
    </row>
    <row r="526" spans="2:15" x14ac:dyDescent="0.25">
      <c r="B526" s="140">
        <v>440</v>
      </c>
      <c r="C526" s="188" t="s">
        <v>911</v>
      </c>
      <c r="D526" s="188"/>
      <c r="E526" s="188"/>
      <c r="F526" s="141">
        <v>447.8</v>
      </c>
      <c r="G526" s="141">
        <v>447.8</v>
      </c>
      <c r="H526" s="143"/>
      <c r="I526" s="143"/>
      <c r="J526" s="143"/>
      <c r="K526" s="143"/>
      <c r="L526" s="143"/>
      <c r="M526" s="143"/>
      <c r="N526" s="143"/>
      <c r="O526" s="143"/>
    </row>
    <row r="527" spans="2:15" x14ac:dyDescent="0.25">
      <c r="B527" s="140">
        <v>441</v>
      </c>
      <c r="C527" s="188" t="s">
        <v>912</v>
      </c>
      <c r="D527" s="188"/>
      <c r="E527" s="188"/>
      <c r="F527" s="141">
        <v>190.1</v>
      </c>
      <c r="G527" s="141">
        <v>190.1</v>
      </c>
      <c r="H527" s="143"/>
      <c r="I527" s="143"/>
      <c r="J527" s="143"/>
      <c r="K527" s="143"/>
      <c r="L527" s="143"/>
      <c r="M527" s="143"/>
      <c r="N527" s="143"/>
      <c r="O527" s="143"/>
    </row>
    <row r="528" spans="2:15" x14ac:dyDescent="0.25">
      <c r="B528" s="140">
        <v>442</v>
      </c>
      <c r="C528" s="188" t="s">
        <v>913</v>
      </c>
      <c r="D528" s="188"/>
      <c r="E528" s="188"/>
      <c r="F528" s="141">
        <v>459.7</v>
      </c>
      <c r="G528" s="141">
        <v>459.7</v>
      </c>
      <c r="H528" s="143"/>
      <c r="I528" s="143"/>
      <c r="J528" s="143"/>
      <c r="K528" s="143"/>
      <c r="L528" s="143"/>
      <c r="M528" s="143"/>
      <c r="N528" s="143"/>
      <c r="O528" s="143"/>
    </row>
    <row r="529" spans="2:15" x14ac:dyDescent="0.25">
      <c r="B529" s="140">
        <v>443</v>
      </c>
      <c r="C529" s="188" t="s">
        <v>914</v>
      </c>
      <c r="D529" s="188"/>
      <c r="E529" s="188"/>
      <c r="F529" s="141">
        <v>208.9</v>
      </c>
      <c r="G529" s="141">
        <v>208.9</v>
      </c>
      <c r="H529" s="143"/>
      <c r="I529" s="143"/>
      <c r="J529" s="143"/>
      <c r="K529" s="143"/>
      <c r="L529" s="143"/>
      <c r="M529" s="143"/>
      <c r="N529" s="143"/>
      <c r="O529" s="143"/>
    </row>
    <row r="530" spans="2:15" x14ac:dyDescent="0.25">
      <c r="B530" s="140">
        <v>444</v>
      </c>
      <c r="C530" s="188" t="s">
        <v>915</v>
      </c>
      <c r="D530" s="188"/>
      <c r="E530" s="188"/>
      <c r="F530" s="141">
        <v>130.69999999999999</v>
      </c>
      <c r="G530" s="141">
        <v>130.69999999999999</v>
      </c>
      <c r="H530" s="143"/>
      <c r="I530" s="143"/>
      <c r="J530" s="143"/>
      <c r="K530" s="143"/>
      <c r="L530" s="143"/>
      <c r="M530" s="143"/>
      <c r="N530" s="143"/>
      <c r="O530" s="143"/>
    </row>
    <row r="531" spans="2:15" x14ac:dyDescent="0.25">
      <c r="B531" s="140">
        <v>445</v>
      </c>
      <c r="C531" s="188" t="s">
        <v>916</v>
      </c>
      <c r="D531" s="188"/>
      <c r="E531" s="188"/>
      <c r="F531" s="141">
        <v>125</v>
      </c>
      <c r="G531" s="141">
        <v>125</v>
      </c>
      <c r="H531" s="143"/>
      <c r="I531" s="143"/>
      <c r="J531" s="143"/>
      <c r="K531" s="143"/>
      <c r="L531" s="143"/>
      <c r="M531" s="143"/>
      <c r="N531" s="143"/>
      <c r="O531" s="143"/>
    </row>
    <row r="532" spans="2:15" x14ac:dyDescent="0.25">
      <c r="B532" s="140">
        <v>446</v>
      </c>
      <c r="C532" s="188" t="s">
        <v>917</v>
      </c>
      <c r="D532" s="188"/>
      <c r="E532" s="188"/>
      <c r="F532" s="141">
        <v>202.1</v>
      </c>
      <c r="G532" s="141">
        <v>202.1</v>
      </c>
      <c r="H532" s="143"/>
      <c r="I532" s="143"/>
      <c r="J532" s="143"/>
      <c r="K532" s="143"/>
      <c r="L532" s="143"/>
      <c r="M532" s="143"/>
      <c r="N532" s="143"/>
      <c r="O532" s="143"/>
    </row>
    <row r="533" spans="2:15" x14ac:dyDescent="0.25">
      <c r="B533" s="140">
        <v>447</v>
      </c>
      <c r="C533" s="188" t="s">
        <v>918</v>
      </c>
      <c r="D533" s="188"/>
      <c r="E533" s="188"/>
      <c r="F533" s="141">
        <v>0.4</v>
      </c>
      <c r="G533" s="141">
        <v>0.4</v>
      </c>
      <c r="H533" s="143"/>
      <c r="I533" s="143"/>
      <c r="J533" s="143"/>
      <c r="K533" s="143"/>
      <c r="L533" s="143"/>
      <c r="M533" s="143"/>
      <c r="N533" s="143"/>
      <c r="O533" s="143"/>
    </row>
    <row r="534" spans="2:15" x14ac:dyDescent="0.25">
      <c r="B534" s="140">
        <v>448</v>
      </c>
      <c r="C534" s="188" t="s">
        <v>919</v>
      </c>
      <c r="D534" s="188"/>
      <c r="E534" s="188"/>
      <c r="F534" s="141">
        <v>330</v>
      </c>
      <c r="G534" s="141">
        <v>330</v>
      </c>
      <c r="H534" s="143"/>
      <c r="I534" s="143"/>
      <c r="J534" s="143"/>
      <c r="K534" s="143"/>
      <c r="L534" s="143"/>
      <c r="M534" s="143"/>
      <c r="N534" s="143"/>
      <c r="O534" s="143"/>
    </row>
    <row r="535" spans="2:15" x14ac:dyDescent="0.25">
      <c r="B535" s="140">
        <v>449</v>
      </c>
      <c r="C535" s="188" t="s">
        <v>920</v>
      </c>
      <c r="D535" s="188"/>
      <c r="E535" s="188"/>
      <c r="F535" s="141">
        <v>0.6</v>
      </c>
      <c r="G535" s="141">
        <v>0.6</v>
      </c>
      <c r="H535" s="143"/>
      <c r="I535" s="143"/>
      <c r="J535" s="143"/>
      <c r="K535" s="143"/>
      <c r="L535" s="143"/>
      <c r="M535" s="143"/>
      <c r="N535" s="143"/>
      <c r="O535" s="143"/>
    </row>
    <row r="536" spans="2:15" x14ac:dyDescent="0.25">
      <c r="B536" s="140">
        <v>450</v>
      </c>
      <c r="C536" s="188" t="s">
        <v>921</v>
      </c>
      <c r="D536" s="188"/>
      <c r="E536" s="188"/>
      <c r="F536" s="141">
        <v>204</v>
      </c>
      <c r="G536" s="141">
        <v>204</v>
      </c>
      <c r="H536" s="143"/>
      <c r="I536" s="143"/>
      <c r="J536" s="143"/>
      <c r="K536" s="143"/>
      <c r="L536" s="143"/>
      <c r="M536" s="143"/>
      <c r="N536" s="143"/>
      <c r="O536" s="143"/>
    </row>
    <row r="537" spans="2:15" x14ac:dyDescent="0.25">
      <c r="B537" s="140">
        <v>451</v>
      </c>
      <c r="C537" s="188" t="s">
        <v>922</v>
      </c>
      <c r="D537" s="188"/>
      <c r="E537" s="188"/>
      <c r="F537" s="141">
        <v>330</v>
      </c>
      <c r="G537" s="141">
        <v>330</v>
      </c>
      <c r="H537" s="143"/>
      <c r="I537" s="143"/>
      <c r="J537" s="143"/>
      <c r="K537" s="143"/>
      <c r="L537" s="143"/>
      <c r="M537" s="143"/>
      <c r="N537" s="143"/>
      <c r="O537" s="143"/>
    </row>
    <row r="538" spans="2:15" x14ac:dyDescent="0.25">
      <c r="B538" s="140">
        <v>452</v>
      </c>
      <c r="C538" s="188" t="s">
        <v>923</v>
      </c>
      <c r="D538" s="188"/>
      <c r="E538" s="188"/>
      <c r="F538" s="141">
        <v>314</v>
      </c>
      <c r="G538" s="141">
        <v>314</v>
      </c>
      <c r="H538" s="143"/>
      <c r="I538" s="143"/>
      <c r="J538" s="143"/>
      <c r="K538" s="143"/>
      <c r="L538" s="143"/>
      <c r="M538" s="143"/>
      <c r="N538" s="143"/>
      <c r="O538" s="143"/>
    </row>
    <row r="539" spans="2:15" x14ac:dyDescent="0.25">
      <c r="B539" s="140">
        <v>453</v>
      </c>
      <c r="C539" s="188" t="s">
        <v>924</v>
      </c>
      <c r="D539" s="188"/>
      <c r="E539" s="188"/>
      <c r="F539" s="141">
        <v>114</v>
      </c>
      <c r="G539" s="142" t="s">
        <v>226</v>
      </c>
      <c r="H539" s="143"/>
      <c r="I539" s="143"/>
      <c r="J539" s="143"/>
      <c r="K539" s="143"/>
      <c r="L539" s="143"/>
      <c r="M539" s="143"/>
      <c r="N539" s="143"/>
      <c r="O539" s="143"/>
    </row>
    <row r="540" spans="2:15" x14ac:dyDescent="0.25">
      <c r="B540" s="140">
        <v>454</v>
      </c>
      <c r="C540" s="188" t="s">
        <v>925</v>
      </c>
      <c r="D540" s="188"/>
      <c r="E540" s="188"/>
      <c r="F540" s="141">
        <v>114</v>
      </c>
      <c r="G540" s="142" t="s">
        <v>226</v>
      </c>
      <c r="H540" s="143"/>
      <c r="I540" s="143"/>
      <c r="J540" s="143"/>
      <c r="K540" s="143"/>
      <c r="L540" s="143"/>
      <c r="M540" s="143"/>
      <c r="N540" s="143"/>
      <c r="O540" s="143"/>
    </row>
    <row r="541" spans="2:15" x14ac:dyDescent="0.25">
      <c r="B541" s="140">
        <v>455</v>
      </c>
      <c r="C541" s="188" t="s">
        <v>926</v>
      </c>
      <c r="D541" s="188"/>
      <c r="E541" s="188"/>
      <c r="F541" s="141">
        <v>40</v>
      </c>
      <c r="G541" s="141">
        <v>40</v>
      </c>
      <c r="H541" s="143"/>
      <c r="I541" s="143"/>
      <c r="J541" s="143"/>
      <c r="K541" s="143"/>
      <c r="L541" s="143"/>
      <c r="M541" s="143"/>
      <c r="N541" s="143"/>
      <c r="O541" s="143"/>
    </row>
    <row r="542" spans="2:15" x14ac:dyDescent="0.25">
      <c r="B542" s="140">
        <v>456</v>
      </c>
      <c r="C542" s="188" t="s">
        <v>927</v>
      </c>
      <c r="D542" s="188"/>
      <c r="E542" s="188"/>
      <c r="F542" s="141">
        <v>808</v>
      </c>
      <c r="G542" s="141">
        <v>808</v>
      </c>
      <c r="H542" s="143"/>
      <c r="I542" s="143"/>
      <c r="J542" s="143"/>
      <c r="K542" s="143"/>
      <c r="L542" s="143"/>
      <c r="M542" s="143"/>
      <c r="N542" s="143"/>
      <c r="O542" s="143"/>
    </row>
    <row r="543" spans="2:15" x14ac:dyDescent="0.25">
      <c r="B543" s="140">
        <v>457</v>
      </c>
      <c r="C543" s="188" t="s">
        <v>928</v>
      </c>
      <c r="D543" s="188"/>
      <c r="E543" s="188"/>
      <c r="F543" s="141">
        <v>212.8</v>
      </c>
      <c r="G543" s="142" t="s">
        <v>226</v>
      </c>
      <c r="H543" s="143"/>
      <c r="I543" s="143"/>
      <c r="J543" s="143"/>
      <c r="K543" s="143"/>
      <c r="L543" s="143"/>
      <c r="M543" s="143"/>
      <c r="N543" s="143"/>
      <c r="O543" s="143"/>
    </row>
    <row r="544" spans="2:15" x14ac:dyDescent="0.25">
      <c r="B544" s="140">
        <v>458</v>
      </c>
      <c r="C544" s="188" t="s">
        <v>929</v>
      </c>
      <c r="D544" s="188"/>
      <c r="E544" s="188"/>
      <c r="F544" s="141">
        <v>58</v>
      </c>
      <c r="G544" s="141">
        <v>58</v>
      </c>
      <c r="H544" s="143"/>
      <c r="I544" s="143"/>
      <c r="J544" s="143"/>
      <c r="K544" s="143"/>
      <c r="L544" s="143"/>
      <c r="M544" s="143"/>
      <c r="N544" s="143"/>
      <c r="O544" s="143"/>
    </row>
    <row r="545" spans="2:15" x14ac:dyDescent="0.25">
      <c r="B545" s="140">
        <v>459</v>
      </c>
      <c r="C545" s="188" t="s">
        <v>930</v>
      </c>
      <c r="D545" s="188"/>
      <c r="E545" s="188"/>
      <c r="F545" s="141">
        <v>51</v>
      </c>
      <c r="G545" s="141">
        <v>51</v>
      </c>
      <c r="H545" s="143"/>
      <c r="I545" s="143"/>
      <c r="J545" s="143"/>
      <c r="K545" s="143"/>
      <c r="L545" s="143"/>
      <c r="M545" s="143"/>
      <c r="N545" s="143"/>
      <c r="O545" s="143"/>
    </row>
    <row r="546" spans="2:15" x14ac:dyDescent="0.25">
      <c r="B546" s="140">
        <v>460</v>
      </c>
      <c r="C546" s="188" t="s">
        <v>931</v>
      </c>
      <c r="D546" s="188"/>
      <c r="E546" s="188"/>
      <c r="F546" s="141">
        <v>959</v>
      </c>
      <c r="G546" s="141">
        <v>959</v>
      </c>
      <c r="H546" s="143"/>
      <c r="I546" s="143"/>
      <c r="J546" s="143"/>
      <c r="K546" s="143"/>
      <c r="L546" s="143"/>
      <c r="M546" s="143"/>
      <c r="N546" s="143"/>
      <c r="O546" s="143"/>
    </row>
    <row r="547" spans="2:15" x14ac:dyDescent="0.25">
      <c r="B547" s="140">
        <v>461</v>
      </c>
      <c r="C547" s="188" t="s">
        <v>932</v>
      </c>
      <c r="D547" s="188"/>
      <c r="E547" s="188"/>
      <c r="F547" s="141">
        <v>1376.5</v>
      </c>
      <c r="G547" s="141">
        <v>622</v>
      </c>
      <c r="H547" s="143"/>
      <c r="I547" s="143"/>
      <c r="J547" s="143"/>
      <c r="K547" s="143"/>
      <c r="L547" s="143"/>
      <c r="M547" s="143"/>
      <c r="N547" s="143"/>
      <c r="O547" s="143"/>
    </row>
    <row r="548" spans="2:15" x14ac:dyDescent="0.25">
      <c r="B548" s="140">
        <v>462</v>
      </c>
      <c r="C548" s="188" t="s">
        <v>933</v>
      </c>
      <c r="D548" s="188"/>
      <c r="E548" s="188"/>
      <c r="F548" s="141">
        <v>56</v>
      </c>
      <c r="G548" s="141">
        <v>56</v>
      </c>
      <c r="H548" s="143"/>
      <c r="I548" s="143"/>
      <c r="J548" s="143"/>
      <c r="K548" s="143"/>
      <c r="L548" s="143"/>
      <c r="M548" s="143"/>
      <c r="N548" s="143"/>
      <c r="O548" s="143"/>
    </row>
    <row r="549" spans="2:15" x14ac:dyDescent="0.25">
      <c r="B549" s="140">
        <v>463</v>
      </c>
      <c r="C549" s="188" t="s">
        <v>934</v>
      </c>
      <c r="D549" s="188"/>
      <c r="E549" s="188"/>
      <c r="F549" s="141">
        <v>425</v>
      </c>
      <c r="G549" s="141">
        <v>425</v>
      </c>
      <c r="H549" s="143"/>
      <c r="I549" s="143"/>
      <c r="J549" s="143"/>
      <c r="K549" s="143"/>
      <c r="L549" s="143"/>
      <c r="M549" s="143"/>
      <c r="N549" s="143"/>
      <c r="O549" s="143"/>
    </row>
    <row r="550" spans="2:15" x14ac:dyDescent="0.25">
      <c r="B550" s="140">
        <v>464</v>
      </c>
      <c r="C550" s="188" t="s">
        <v>935</v>
      </c>
      <c r="D550" s="188"/>
      <c r="E550" s="188"/>
      <c r="F550" s="141">
        <v>74</v>
      </c>
      <c r="G550" s="141">
        <v>74</v>
      </c>
      <c r="H550" s="143"/>
      <c r="I550" s="143"/>
      <c r="J550" s="143"/>
      <c r="K550" s="143"/>
      <c r="L550" s="143"/>
      <c r="M550" s="143"/>
      <c r="N550" s="143"/>
      <c r="O550" s="143"/>
    </row>
    <row r="551" spans="2:15" x14ac:dyDescent="0.25">
      <c r="B551" s="140">
        <v>465</v>
      </c>
      <c r="C551" s="188" t="s">
        <v>936</v>
      </c>
      <c r="D551" s="188"/>
      <c r="E551" s="188"/>
      <c r="F551" s="141">
        <v>545</v>
      </c>
      <c r="G551" s="141">
        <v>545</v>
      </c>
      <c r="H551" s="143"/>
      <c r="I551" s="143"/>
      <c r="J551" s="143"/>
      <c r="K551" s="143"/>
      <c r="L551" s="143"/>
      <c r="M551" s="143"/>
      <c r="N551" s="143"/>
      <c r="O551" s="143"/>
    </row>
    <row r="552" spans="2:15" x14ac:dyDescent="0.25">
      <c r="B552" s="140">
        <v>466</v>
      </c>
      <c r="C552" s="188" t="s">
        <v>937</v>
      </c>
      <c r="D552" s="188"/>
      <c r="E552" s="188"/>
      <c r="F552" s="141">
        <v>1125</v>
      </c>
      <c r="G552" s="142" t="s">
        <v>226</v>
      </c>
      <c r="H552" s="143"/>
      <c r="I552" s="143"/>
      <c r="J552" s="143"/>
      <c r="K552" s="143"/>
      <c r="L552" s="143"/>
      <c r="M552" s="143"/>
      <c r="N552" s="143"/>
      <c r="O552" s="143"/>
    </row>
    <row r="553" spans="2:15" x14ac:dyDescent="0.25">
      <c r="B553" s="140">
        <v>467</v>
      </c>
      <c r="C553" s="188" t="s">
        <v>938</v>
      </c>
      <c r="D553" s="188"/>
      <c r="E553" s="188"/>
      <c r="F553" s="141">
        <v>384</v>
      </c>
      <c r="G553" s="141">
        <v>384</v>
      </c>
      <c r="H553" s="143"/>
      <c r="I553" s="143"/>
      <c r="J553" s="143"/>
      <c r="K553" s="143"/>
      <c r="L553" s="143"/>
      <c r="M553" s="143"/>
      <c r="N553" s="143"/>
      <c r="O553" s="143"/>
    </row>
    <row r="554" spans="2:15" x14ac:dyDescent="0.25">
      <c r="B554" s="140">
        <v>468</v>
      </c>
      <c r="C554" s="188" t="s">
        <v>939</v>
      </c>
      <c r="D554" s="188"/>
      <c r="E554" s="188"/>
      <c r="F554" s="141">
        <v>385</v>
      </c>
      <c r="G554" s="141">
        <v>385</v>
      </c>
      <c r="H554" s="143"/>
      <c r="I554" s="143"/>
      <c r="J554" s="143"/>
      <c r="K554" s="143"/>
      <c r="L554" s="143"/>
      <c r="M554" s="143"/>
      <c r="N554" s="143"/>
      <c r="O554" s="143"/>
    </row>
    <row r="555" spans="2:15" x14ac:dyDescent="0.25">
      <c r="B555" s="140">
        <v>469</v>
      </c>
      <c r="C555" s="188" t="s">
        <v>940</v>
      </c>
      <c r="D555" s="188"/>
      <c r="E555" s="188"/>
      <c r="F555" s="141">
        <v>979.5</v>
      </c>
      <c r="G555" s="142" t="s">
        <v>226</v>
      </c>
      <c r="H555" s="143"/>
      <c r="I555" s="143"/>
      <c r="J555" s="143"/>
      <c r="K555" s="143"/>
      <c r="L555" s="143"/>
      <c r="M555" s="143"/>
      <c r="N555" s="143"/>
      <c r="O555" s="143"/>
    </row>
    <row r="556" spans="2:15" x14ac:dyDescent="0.25">
      <c r="B556" s="140">
        <v>470</v>
      </c>
      <c r="C556" s="188" t="s">
        <v>941</v>
      </c>
      <c r="D556" s="188"/>
      <c r="E556" s="188"/>
      <c r="F556" s="141">
        <v>0.4</v>
      </c>
      <c r="G556" s="142" t="s">
        <v>226</v>
      </c>
      <c r="H556" s="143"/>
      <c r="I556" s="143"/>
      <c r="J556" s="143"/>
      <c r="K556" s="143"/>
      <c r="L556" s="143"/>
      <c r="M556" s="143"/>
      <c r="N556" s="143"/>
      <c r="O556" s="143"/>
    </row>
    <row r="557" spans="2:15" x14ac:dyDescent="0.25">
      <c r="B557" s="140">
        <v>471</v>
      </c>
      <c r="C557" s="188" t="s">
        <v>942</v>
      </c>
      <c r="D557" s="188"/>
      <c r="E557" s="188"/>
      <c r="F557" s="141">
        <v>180</v>
      </c>
      <c r="G557" s="141">
        <v>180</v>
      </c>
      <c r="H557" s="143"/>
      <c r="I557" s="143"/>
      <c r="J557" s="143"/>
      <c r="K557" s="143"/>
      <c r="L557" s="143"/>
      <c r="M557" s="143"/>
      <c r="N557" s="143"/>
      <c r="O557" s="143"/>
    </row>
    <row r="558" spans="2:15" x14ac:dyDescent="0.25">
      <c r="B558" s="140">
        <v>472</v>
      </c>
      <c r="C558" s="188" t="s">
        <v>943</v>
      </c>
      <c r="D558" s="188"/>
      <c r="E558" s="188"/>
      <c r="F558" s="141">
        <v>0.5</v>
      </c>
      <c r="G558" s="141">
        <v>0.5</v>
      </c>
      <c r="H558" s="143"/>
      <c r="I558" s="143"/>
      <c r="J558" s="143"/>
      <c r="K558" s="143"/>
      <c r="L558" s="143"/>
      <c r="M558" s="143"/>
      <c r="N558" s="143"/>
      <c r="O558" s="143"/>
    </row>
    <row r="559" spans="2:15" x14ac:dyDescent="0.25">
      <c r="B559" s="140">
        <v>473</v>
      </c>
      <c r="C559" s="188" t="s">
        <v>944</v>
      </c>
      <c r="D559" s="188"/>
      <c r="E559" s="188"/>
      <c r="F559" s="141">
        <v>643</v>
      </c>
      <c r="G559" s="141">
        <v>643</v>
      </c>
      <c r="H559" s="143"/>
      <c r="I559" s="143"/>
      <c r="J559" s="143"/>
      <c r="K559" s="143"/>
      <c r="L559" s="143"/>
      <c r="M559" s="143"/>
      <c r="N559" s="143"/>
      <c r="O559" s="143"/>
    </row>
    <row r="560" spans="2:15" x14ac:dyDescent="0.25">
      <c r="B560" s="140">
        <v>474</v>
      </c>
      <c r="C560" s="188" t="s">
        <v>945</v>
      </c>
      <c r="D560" s="188"/>
      <c r="E560" s="188"/>
      <c r="F560" s="141">
        <v>399.5</v>
      </c>
      <c r="G560" s="141">
        <v>103</v>
      </c>
      <c r="H560" s="143"/>
      <c r="I560" s="143"/>
      <c r="J560" s="143"/>
      <c r="K560" s="143"/>
      <c r="L560" s="143"/>
      <c r="M560" s="143"/>
      <c r="N560" s="143"/>
      <c r="O560" s="143"/>
    </row>
    <row r="561" spans="2:15" x14ac:dyDescent="0.25">
      <c r="B561" s="140">
        <v>475</v>
      </c>
      <c r="C561" s="188" t="s">
        <v>946</v>
      </c>
      <c r="D561" s="188"/>
      <c r="E561" s="188"/>
      <c r="F561" s="141">
        <v>31.5</v>
      </c>
      <c r="G561" s="142" t="s">
        <v>226</v>
      </c>
      <c r="H561" s="143"/>
      <c r="I561" s="143"/>
      <c r="J561" s="143"/>
      <c r="K561" s="143"/>
      <c r="L561" s="143"/>
      <c r="M561" s="143"/>
      <c r="N561" s="143"/>
      <c r="O561" s="143"/>
    </row>
    <row r="562" spans="2:15" x14ac:dyDescent="0.25">
      <c r="B562" s="140">
        <v>476</v>
      </c>
      <c r="C562" s="188" t="s">
        <v>947</v>
      </c>
      <c r="D562" s="188"/>
      <c r="E562" s="188"/>
      <c r="F562" s="141">
        <v>754.5</v>
      </c>
      <c r="G562" s="142" t="s">
        <v>226</v>
      </c>
      <c r="H562" s="143"/>
      <c r="I562" s="143"/>
      <c r="J562" s="143"/>
      <c r="K562" s="143"/>
      <c r="L562" s="143"/>
      <c r="M562" s="143"/>
      <c r="N562" s="143"/>
      <c r="O562" s="143"/>
    </row>
    <row r="563" spans="2:15" x14ac:dyDescent="0.25">
      <c r="B563" s="140">
        <v>477</v>
      </c>
      <c r="C563" s="188" t="s">
        <v>948</v>
      </c>
      <c r="D563" s="188"/>
      <c r="E563" s="188"/>
      <c r="F563" s="141">
        <v>754.5</v>
      </c>
      <c r="G563" s="142" t="s">
        <v>226</v>
      </c>
      <c r="H563" s="143"/>
      <c r="I563" s="143"/>
      <c r="J563" s="143"/>
      <c r="K563" s="143"/>
      <c r="L563" s="143"/>
      <c r="M563" s="143"/>
      <c r="N563" s="143"/>
      <c r="O563" s="143"/>
    </row>
    <row r="564" spans="2:15" x14ac:dyDescent="0.25">
      <c r="B564" s="140">
        <v>478</v>
      </c>
      <c r="C564" s="188" t="s">
        <v>949</v>
      </c>
      <c r="D564" s="188"/>
      <c r="E564" s="188"/>
      <c r="F564" s="141">
        <v>232</v>
      </c>
      <c r="G564" s="142" t="s">
        <v>226</v>
      </c>
      <c r="H564" s="143"/>
      <c r="I564" s="143"/>
      <c r="J564" s="143"/>
      <c r="K564" s="143"/>
      <c r="L564" s="143"/>
      <c r="M564" s="143"/>
      <c r="N564" s="143"/>
      <c r="O564" s="143"/>
    </row>
    <row r="565" spans="2:15" x14ac:dyDescent="0.25">
      <c r="B565" s="140">
        <v>479</v>
      </c>
      <c r="C565" s="188" t="s">
        <v>950</v>
      </c>
      <c r="D565" s="188"/>
      <c r="E565" s="188"/>
      <c r="F565" s="141">
        <v>175</v>
      </c>
      <c r="G565" s="142" t="s">
        <v>226</v>
      </c>
      <c r="H565" s="143"/>
      <c r="I565" s="143"/>
      <c r="J565" s="143"/>
      <c r="K565" s="143"/>
      <c r="L565" s="143"/>
      <c r="M565" s="143"/>
      <c r="N565" s="143"/>
      <c r="O565" s="143"/>
    </row>
    <row r="566" spans="2:15" x14ac:dyDescent="0.25">
      <c r="B566" s="140">
        <v>480</v>
      </c>
      <c r="C566" s="188" t="s">
        <v>951</v>
      </c>
      <c r="D566" s="188"/>
      <c r="E566" s="188"/>
      <c r="F566" s="141">
        <v>754.5</v>
      </c>
      <c r="G566" s="142" t="s">
        <v>226</v>
      </c>
      <c r="H566" s="143"/>
      <c r="I566" s="143"/>
      <c r="J566" s="143"/>
      <c r="K566" s="143"/>
      <c r="L566" s="143"/>
      <c r="M566" s="143"/>
      <c r="N566" s="143"/>
      <c r="O566" s="143"/>
    </row>
    <row r="567" spans="2:15" x14ac:dyDescent="0.25">
      <c r="B567" s="140">
        <v>481</v>
      </c>
      <c r="C567" s="188" t="s">
        <v>952</v>
      </c>
      <c r="D567" s="188"/>
      <c r="E567" s="188"/>
      <c r="F567" s="141">
        <v>754.5</v>
      </c>
      <c r="G567" s="142" t="s">
        <v>226</v>
      </c>
      <c r="H567" s="143"/>
      <c r="I567" s="143"/>
      <c r="J567" s="143"/>
      <c r="K567" s="143"/>
      <c r="L567" s="143"/>
      <c r="M567" s="143"/>
      <c r="N567" s="143"/>
      <c r="O567" s="143"/>
    </row>
    <row r="568" spans="2:15" x14ac:dyDescent="0.25">
      <c r="B568" s="140">
        <v>482</v>
      </c>
      <c r="C568" s="188" t="s">
        <v>953</v>
      </c>
      <c r="D568" s="188"/>
      <c r="E568" s="188"/>
      <c r="F568" s="141">
        <v>509</v>
      </c>
      <c r="G568" s="141">
        <v>509</v>
      </c>
      <c r="H568" s="143"/>
      <c r="I568" s="143"/>
      <c r="J568" s="143"/>
      <c r="K568" s="143"/>
      <c r="L568" s="143"/>
      <c r="M568" s="143"/>
      <c r="N568" s="143"/>
      <c r="O568" s="143"/>
    </row>
    <row r="569" spans="2:15" x14ac:dyDescent="0.25">
      <c r="B569" s="140">
        <v>483</v>
      </c>
      <c r="C569" s="188" t="s">
        <v>954</v>
      </c>
      <c r="D569" s="188"/>
      <c r="E569" s="188"/>
      <c r="F569" s="141">
        <v>97</v>
      </c>
      <c r="G569" s="141">
        <v>97</v>
      </c>
      <c r="H569" s="143"/>
      <c r="I569" s="143"/>
      <c r="J569" s="143"/>
      <c r="K569" s="143"/>
      <c r="L569" s="143"/>
      <c r="M569" s="143"/>
      <c r="N569" s="143"/>
      <c r="O569" s="143"/>
    </row>
    <row r="570" spans="2:15" x14ac:dyDescent="0.25">
      <c r="B570" s="140">
        <v>484</v>
      </c>
      <c r="C570" s="188" t="s">
        <v>955</v>
      </c>
      <c r="D570" s="188"/>
      <c r="E570" s="188"/>
      <c r="F570" s="141">
        <v>520</v>
      </c>
      <c r="G570" s="142" t="s">
        <v>226</v>
      </c>
      <c r="H570" s="143"/>
      <c r="I570" s="143"/>
      <c r="J570" s="143"/>
      <c r="K570" s="143"/>
      <c r="L570" s="143"/>
      <c r="M570" s="143"/>
      <c r="N570" s="143"/>
      <c r="O570" s="143"/>
    </row>
    <row r="571" spans="2:15" x14ac:dyDescent="0.25">
      <c r="B571" s="140">
        <v>485</v>
      </c>
      <c r="C571" s="188" t="s">
        <v>956</v>
      </c>
      <c r="D571" s="188"/>
      <c r="E571" s="188"/>
      <c r="F571" s="141">
        <v>0.2</v>
      </c>
      <c r="G571" s="142" t="s">
        <v>226</v>
      </c>
      <c r="H571" s="143"/>
      <c r="I571" s="143"/>
      <c r="J571" s="143"/>
      <c r="K571" s="143"/>
      <c r="L571" s="143"/>
      <c r="M571" s="143"/>
      <c r="N571" s="143"/>
      <c r="O571" s="143"/>
    </row>
    <row r="572" spans="2:15" x14ac:dyDescent="0.25">
      <c r="B572" s="140">
        <v>486</v>
      </c>
      <c r="C572" s="188" t="s">
        <v>957</v>
      </c>
      <c r="D572" s="188"/>
      <c r="E572" s="188"/>
      <c r="F572" s="141">
        <v>0.1</v>
      </c>
      <c r="G572" s="141">
        <v>0.1</v>
      </c>
      <c r="H572" s="143"/>
      <c r="I572" s="143"/>
      <c r="J572" s="143"/>
      <c r="K572" s="143"/>
      <c r="L572" s="143"/>
      <c r="M572" s="143"/>
      <c r="N572" s="143"/>
      <c r="O572" s="143"/>
    </row>
    <row r="573" spans="2:15" x14ac:dyDescent="0.25">
      <c r="B573" s="140">
        <v>487</v>
      </c>
      <c r="C573" s="188" t="s">
        <v>958</v>
      </c>
      <c r="D573" s="188"/>
      <c r="E573" s="188"/>
      <c r="F573" s="141">
        <v>1942</v>
      </c>
      <c r="G573" s="142" t="s">
        <v>226</v>
      </c>
      <c r="H573" s="143"/>
      <c r="I573" s="143"/>
      <c r="J573" s="143"/>
      <c r="K573" s="143"/>
      <c r="L573" s="143"/>
      <c r="M573" s="143"/>
      <c r="N573" s="143"/>
      <c r="O573" s="143"/>
    </row>
    <row r="574" spans="2:15" x14ac:dyDescent="0.25">
      <c r="B574" s="140">
        <v>488</v>
      </c>
      <c r="C574" s="188" t="s">
        <v>959</v>
      </c>
      <c r="D574" s="188"/>
      <c r="E574" s="188"/>
      <c r="F574" s="141">
        <v>754.5</v>
      </c>
      <c r="G574" s="142" t="s">
        <v>226</v>
      </c>
      <c r="H574" s="143"/>
      <c r="I574" s="143"/>
      <c r="J574" s="143"/>
      <c r="K574" s="143"/>
      <c r="L574" s="143"/>
      <c r="M574" s="143"/>
      <c r="N574" s="143"/>
      <c r="O574" s="143"/>
    </row>
    <row r="575" spans="2:15" x14ac:dyDescent="0.25">
      <c r="B575" s="140">
        <v>489</v>
      </c>
      <c r="C575" s="188" t="s">
        <v>960</v>
      </c>
      <c r="D575" s="188"/>
      <c r="E575" s="188"/>
      <c r="F575" s="141">
        <v>224</v>
      </c>
      <c r="G575" s="141">
        <v>224</v>
      </c>
      <c r="H575" s="143"/>
      <c r="I575" s="143"/>
      <c r="J575" s="143"/>
      <c r="K575" s="143"/>
      <c r="L575" s="143"/>
      <c r="M575" s="143"/>
      <c r="N575" s="143"/>
      <c r="O575" s="143"/>
    </row>
    <row r="576" spans="2:15" x14ac:dyDescent="0.25">
      <c r="B576" s="140">
        <v>490</v>
      </c>
      <c r="C576" s="188" t="s">
        <v>961</v>
      </c>
      <c r="D576" s="188"/>
      <c r="E576" s="188"/>
      <c r="F576" s="141">
        <v>251</v>
      </c>
      <c r="G576" s="141">
        <v>251</v>
      </c>
      <c r="H576" s="143"/>
      <c r="I576" s="143"/>
      <c r="J576" s="143"/>
      <c r="K576" s="143"/>
      <c r="L576" s="143"/>
      <c r="M576" s="143"/>
      <c r="N576" s="143"/>
      <c r="O576" s="143"/>
    </row>
    <row r="577" spans="2:15" x14ac:dyDescent="0.25">
      <c r="B577" s="140">
        <v>491</v>
      </c>
      <c r="C577" s="188" t="s">
        <v>962</v>
      </c>
      <c r="D577" s="188"/>
      <c r="E577" s="188"/>
      <c r="F577" s="141">
        <v>46</v>
      </c>
      <c r="G577" s="141">
        <v>46</v>
      </c>
      <c r="H577" s="143"/>
      <c r="I577" s="143"/>
      <c r="J577" s="143"/>
      <c r="K577" s="143"/>
      <c r="L577" s="143"/>
      <c r="M577" s="143"/>
      <c r="N577" s="143"/>
      <c r="O577" s="143"/>
    </row>
    <row r="578" spans="2:15" x14ac:dyDescent="0.25">
      <c r="B578" s="140">
        <v>492</v>
      </c>
      <c r="C578" s="188" t="s">
        <v>963</v>
      </c>
      <c r="D578" s="188"/>
      <c r="E578" s="188"/>
      <c r="F578" s="141">
        <v>270.60000000000002</v>
      </c>
      <c r="G578" s="142" t="s">
        <v>226</v>
      </c>
      <c r="H578" s="143"/>
      <c r="I578" s="143"/>
      <c r="J578" s="143"/>
      <c r="K578" s="143"/>
      <c r="L578" s="143"/>
      <c r="M578" s="143"/>
      <c r="N578" s="143"/>
      <c r="O578" s="143"/>
    </row>
    <row r="579" spans="2:15" x14ac:dyDescent="0.25">
      <c r="B579" s="140">
        <v>493</v>
      </c>
      <c r="C579" s="188" t="s">
        <v>964</v>
      </c>
      <c r="D579" s="188"/>
      <c r="E579" s="188"/>
      <c r="F579" s="141">
        <v>260</v>
      </c>
      <c r="G579" s="141">
        <v>260</v>
      </c>
      <c r="H579" s="143"/>
      <c r="I579" s="143"/>
      <c r="J579" s="143"/>
      <c r="K579" s="143"/>
      <c r="L579" s="143"/>
      <c r="M579" s="143"/>
      <c r="N579" s="143"/>
      <c r="O579" s="143"/>
    </row>
    <row r="580" spans="2:15" x14ac:dyDescent="0.25">
      <c r="B580" s="140">
        <v>494</v>
      </c>
      <c r="C580" s="188" t="s">
        <v>965</v>
      </c>
      <c r="D580" s="188"/>
      <c r="E580" s="188"/>
      <c r="F580" s="141">
        <v>192</v>
      </c>
      <c r="G580" s="141">
        <v>192</v>
      </c>
      <c r="H580" s="143"/>
      <c r="I580" s="143"/>
      <c r="J580" s="143"/>
      <c r="K580" s="143"/>
      <c r="L580" s="143"/>
      <c r="M580" s="143"/>
      <c r="N580" s="143"/>
      <c r="O580" s="143"/>
    </row>
    <row r="581" spans="2:15" x14ac:dyDescent="0.25">
      <c r="B581" s="140">
        <v>495</v>
      </c>
      <c r="C581" s="188" t="s">
        <v>966</v>
      </c>
      <c r="D581" s="188"/>
      <c r="E581" s="188"/>
      <c r="F581" s="141">
        <v>91</v>
      </c>
      <c r="G581" s="141">
        <v>91</v>
      </c>
      <c r="H581" s="143"/>
      <c r="I581" s="143"/>
      <c r="J581" s="143"/>
      <c r="K581" s="143"/>
      <c r="L581" s="143"/>
      <c r="M581" s="143"/>
      <c r="N581" s="143"/>
      <c r="O581" s="143"/>
    </row>
    <row r="582" spans="2:15" x14ac:dyDescent="0.25">
      <c r="B582" s="140">
        <v>496</v>
      </c>
      <c r="C582" s="188" t="s">
        <v>967</v>
      </c>
      <c r="D582" s="188"/>
      <c r="E582" s="188"/>
      <c r="F582" s="141">
        <v>190</v>
      </c>
      <c r="G582" s="141">
        <v>190</v>
      </c>
      <c r="H582" s="143"/>
      <c r="I582" s="143"/>
      <c r="J582" s="143"/>
      <c r="K582" s="143"/>
      <c r="L582" s="143"/>
      <c r="M582" s="143"/>
      <c r="N582" s="143"/>
      <c r="O582" s="143"/>
    </row>
    <row r="583" spans="2:15" x14ac:dyDescent="0.25">
      <c r="B583" s="140">
        <v>497</v>
      </c>
      <c r="C583" s="188" t="s">
        <v>968</v>
      </c>
      <c r="D583" s="188"/>
      <c r="E583" s="188"/>
      <c r="F583" s="141">
        <v>637</v>
      </c>
      <c r="G583" s="141">
        <v>637</v>
      </c>
      <c r="H583" s="143"/>
      <c r="I583" s="143"/>
      <c r="J583" s="143"/>
      <c r="K583" s="143"/>
      <c r="L583" s="143"/>
      <c r="M583" s="143"/>
      <c r="N583" s="143"/>
      <c r="O583" s="143"/>
    </row>
    <row r="584" spans="2:15" x14ac:dyDescent="0.25">
      <c r="B584" s="140">
        <v>498</v>
      </c>
      <c r="C584" s="188" t="s">
        <v>969</v>
      </c>
      <c r="D584" s="188"/>
      <c r="E584" s="188"/>
      <c r="F584" s="141">
        <v>130.69999999999999</v>
      </c>
      <c r="G584" s="141">
        <v>130.69999999999999</v>
      </c>
      <c r="H584" s="143"/>
      <c r="I584" s="143"/>
      <c r="J584" s="143"/>
      <c r="K584" s="143"/>
      <c r="L584" s="143"/>
      <c r="M584" s="143"/>
      <c r="N584" s="143"/>
      <c r="O584" s="143"/>
    </row>
    <row r="585" spans="2:15" x14ac:dyDescent="0.25">
      <c r="B585" s="140">
        <v>499</v>
      </c>
      <c r="C585" s="188" t="s">
        <v>970</v>
      </c>
      <c r="D585" s="188"/>
      <c r="E585" s="188"/>
      <c r="F585" s="141">
        <v>75</v>
      </c>
      <c r="G585" s="141">
        <v>75</v>
      </c>
      <c r="H585" s="143"/>
      <c r="I585" s="143"/>
      <c r="J585" s="143"/>
      <c r="K585" s="143"/>
      <c r="L585" s="143"/>
      <c r="M585" s="143"/>
      <c r="N585" s="143"/>
      <c r="O585" s="143"/>
    </row>
    <row r="586" spans="2:15" x14ac:dyDescent="0.25">
      <c r="B586" s="140">
        <v>500</v>
      </c>
      <c r="C586" s="188" t="s">
        <v>971</v>
      </c>
      <c r="D586" s="188"/>
      <c r="E586" s="188"/>
      <c r="F586" s="141">
        <v>244</v>
      </c>
      <c r="G586" s="141">
        <v>244</v>
      </c>
      <c r="H586" s="143"/>
      <c r="I586" s="143"/>
      <c r="J586" s="143"/>
      <c r="K586" s="143"/>
      <c r="L586" s="143"/>
      <c r="M586" s="143"/>
      <c r="N586" s="143"/>
      <c r="O586" s="143"/>
    </row>
    <row r="587" spans="2:15" x14ac:dyDescent="0.25">
      <c r="B587" s="140">
        <v>501</v>
      </c>
      <c r="C587" s="188" t="s">
        <v>972</v>
      </c>
      <c r="D587" s="188"/>
      <c r="E587" s="188"/>
      <c r="F587" s="141">
        <v>612.9</v>
      </c>
      <c r="G587" s="141">
        <v>0.9</v>
      </c>
      <c r="H587" s="143"/>
      <c r="I587" s="143"/>
      <c r="J587" s="143"/>
      <c r="K587" s="143"/>
      <c r="L587" s="143"/>
      <c r="M587" s="143"/>
      <c r="N587" s="143"/>
      <c r="O587" s="143"/>
    </row>
    <row r="588" spans="2:15" x14ac:dyDescent="0.25">
      <c r="B588" s="140">
        <v>502</v>
      </c>
      <c r="C588" s="188" t="s">
        <v>973</v>
      </c>
      <c r="D588" s="188"/>
      <c r="E588" s="188"/>
      <c r="F588" s="141">
        <v>130</v>
      </c>
      <c r="G588" s="141">
        <v>130</v>
      </c>
      <c r="H588" s="143"/>
      <c r="I588" s="143"/>
      <c r="J588" s="143"/>
      <c r="K588" s="143"/>
      <c r="L588" s="143"/>
      <c r="M588" s="143"/>
      <c r="N588" s="143"/>
      <c r="O588" s="143"/>
    </row>
    <row r="589" spans="2:15" x14ac:dyDescent="0.25">
      <c r="B589" s="140">
        <v>503</v>
      </c>
      <c r="C589" s="188" t="s">
        <v>974</v>
      </c>
      <c r="D589" s="188"/>
      <c r="E589" s="188"/>
      <c r="F589" s="141">
        <v>228</v>
      </c>
      <c r="G589" s="142" t="s">
        <v>226</v>
      </c>
      <c r="H589" s="143"/>
      <c r="I589" s="143"/>
      <c r="J589" s="143"/>
      <c r="K589" s="143"/>
      <c r="L589" s="143"/>
      <c r="M589" s="143"/>
      <c r="N589" s="143"/>
      <c r="O589" s="143"/>
    </row>
    <row r="590" spans="2:15" x14ac:dyDescent="0.25">
      <c r="B590" s="140">
        <v>504</v>
      </c>
      <c r="C590" s="188" t="s">
        <v>975</v>
      </c>
      <c r="D590" s="188"/>
      <c r="E590" s="188"/>
      <c r="F590" s="141">
        <v>433</v>
      </c>
      <c r="G590" s="141">
        <v>433</v>
      </c>
      <c r="H590" s="143"/>
      <c r="I590" s="143"/>
      <c r="J590" s="143"/>
      <c r="K590" s="143"/>
      <c r="L590" s="143"/>
      <c r="M590" s="143"/>
      <c r="N590" s="143"/>
      <c r="O590" s="143"/>
    </row>
    <row r="591" spans="2:15" x14ac:dyDescent="0.25">
      <c r="B591" s="140">
        <v>505</v>
      </c>
      <c r="C591" s="188" t="s">
        <v>976</v>
      </c>
      <c r="D591" s="188"/>
      <c r="E591" s="188"/>
      <c r="F591" s="141">
        <v>184</v>
      </c>
      <c r="G591" s="142" t="s">
        <v>226</v>
      </c>
      <c r="H591" s="143"/>
      <c r="I591" s="143"/>
      <c r="J591" s="143"/>
      <c r="K591" s="143"/>
      <c r="L591" s="143"/>
      <c r="M591" s="143"/>
      <c r="N591" s="143"/>
      <c r="O591" s="143"/>
    </row>
    <row r="592" spans="2:15" x14ac:dyDescent="0.25">
      <c r="B592" s="140">
        <v>506</v>
      </c>
      <c r="C592" s="188" t="s">
        <v>977</v>
      </c>
      <c r="D592" s="188"/>
      <c r="E592" s="188"/>
      <c r="F592" s="141">
        <v>108</v>
      </c>
      <c r="G592" s="142" t="s">
        <v>226</v>
      </c>
      <c r="H592" s="143"/>
      <c r="I592" s="143"/>
      <c r="J592" s="143"/>
      <c r="K592" s="143"/>
      <c r="L592" s="143"/>
      <c r="M592" s="143"/>
      <c r="N592" s="143"/>
      <c r="O592" s="143"/>
    </row>
    <row r="593" spans="2:15" x14ac:dyDescent="0.25">
      <c r="B593" s="140">
        <v>507</v>
      </c>
      <c r="C593" s="188" t="s">
        <v>978</v>
      </c>
      <c r="D593" s="188"/>
      <c r="E593" s="188"/>
      <c r="F593" s="141">
        <v>219</v>
      </c>
      <c r="G593" s="141">
        <v>219</v>
      </c>
      <c r="H593" s="143"/>
      <c r="I593" s="143"/>
      <c r="J593" s="143"/>
      <c r="K593" s="143"/>
      <c r="L593" s="143"/>
      <c r="M593" s="143"/>
      <c r="N593" s="143"/>
      <c r="O593" s="143"/>
    </row>
    <row r="594" spans="2:15" x14ac:dyDescent="0.25">
      <c r="B594" s="140">
        <v>508</v>
      </c>
      <c r="C594" s="188" t="s">
        <v>979</v>
      </c>
      <c r="D594" s="188"/>
      <c r="E594" s="188"/>
      <c r="F594" s="141">
        <v>130</v>
      </c>
      <c r="G594" s="141">
        <v>130</v>
      </c>
      <c r="H594" s="143"/>
      <c r="I594" s="143"/>
      <c r="J594" s="143"/>
      <c r="K594" s="143"/>
      <c r="L594" s="143"/>
      <c r="M594" s="143"/>
      <c r="N594" s="143"/>
      <c r="O594" s="143"/>
    </row>
    <row r="595" spans="2:15" x14ac:dyDescent="0.25">
      <c r="B595" s="140">
        <v>509</v>
      </c>
      <c r="C595" s="188" t="s">
        <v>980</v>
      </c>
      <c r="D595" s="188"/>
      <c r="E595" s="188"/>
      <c r="F595" s="141">
        <v>255</v>
      </c>
      <c r="G595" s="142" t="s">
        <v>226</v>
      </c>
      <c r="H595" s="143"/>
      <c r="I595" s="143"/>
      <c r="J595" s="143"/>
      <c r="K595" s="143"/>
      <c r="L595" s="143"/>
      <c r="M595" s="143"/>
      <c r="N595" s="143"/>
      <c r="O595" s="143"/>
    </row>
    <row r="596" spans="2:15" x14ac:dyDescent="0.25">
      <c r="B596" s="140">
        <v>510</v>
      </c>
      <c r="C596" s="188" t="s">
        <v>981</v>
      </c>
      <c r="D596" s="188"/>
      <c r="E596" s="188"/>
      <c r="F596" s="141">
        <v>300</v>
      </c>
      <c r="G596" s="141">
        <v>300</v>
      </c>
      <c r="H596" s="143"/>
      <c r="I596" s="143"/>
      <c r="J596" s="143"/>
      <c r="K596" s="143"/>
      <c r="L596" s="143"/>
      <c r="M596" s="143"/>
      <c r="N596" s="143"/>
      <c r="O596" s="143"/>
    </row>
    <row r="597" spans="2:15" x14ac:dyDescent="0.25">
      <c r="B597" s="140">
        <v>511</v>
      </c>
      <c r="C597" s="188" t="s">
        <v>982</v>
      </c>
      <c r="D597" s="188"/>
      <c r="E597" s="188"/>
      <c r="F597" s="141">
        <v>900</v>
      </c>
      <c r="G597" s="141">
        <v>400</v>
      </c>
      <c r="H597" s="143"/>
      <c r="I597" s="143"/>
      <c r="J597" s="143"/>
      <c r="K597" s="143"/>
      <c r="L597" s="143"/>
      <c r="M597" s="143"/>
      <c r="N597" s="143"/>
      <c r="O597" s="143"/>
    </row>
    <row r="598" spans="2:15" x14ac:dyDescent="0.25">
      <c r="B598" s="140">
        <v>512</v>
      </c>
      <c r="C598" s="188" t="s">
        <v>983</v>
      </c>
      <c r="D598" s="188"/>
      <c r="E598" s="188"/>
      <c r="F598" s="141">
        <v>300</v>
      </c>
      <c r="G598" s="141">
        <v>300</v>
      </c>
      <c r="H598" s="143"/>
      <c r="I598" s="143"/>
      <c r="J598" s="143"/>
      <c r="K598" s="143"/>
      <c r="L598" s="143"/>
      <c r="M598" s="143"/>
      <c r="N598" s="143"/>
      <c r="O598" s="143"/>
    </row>
    <row r="599" spans="2:15" x14ac:dyDescent="0.25">
      <c r="B599" s="140">
        <v>513</v>
      </c>
      <c r="C599" s="188" t="s">
        <v>984</v>
      </c>
      <c r="D599" s="188"/>
      <c r="E599" s="188"/>
      <c r="F599" s="141">
        <v>399</v>
      </c>
      <c r="G599" s="141">
        <v>399</v>
      </c>
      <c r="H599" s="143"/>
      <c r="I599" s="143"/>
      <c r="J599" s="143"/>
      <c r="K599" s="143"/>
      <c r="L599" s="143"/>
      <c r="M599" s="143"/>
      <c r="N599" s="143"/>
      <c r="O599" s="143"/>
    </row>
    <row r="600" spans="2:15" x14ac:dyDescent="0.25">
      <c r="B600" s="140">
        <v>514</v>
      </c>
      <c r="C600" s="188" t="s">
        <v>985</v>
      </c>
      <c r="D600" s="188"/>
      <c r="E600" s="188"/>
      <c r="F600" s="141">
        <v>500</v>
      </c>
      <c r="G600" s="141">
        <v>500</v>
      </c>
      <c r="H600" s="143"/>
      <c r="I600" s="143"/>
      <c r="J600" s="143"/>
      <c r="K600" s="143"/>
      <c r="L600" s="143"/>
      <c r="M600" s="143"/>
      <c r="N600" s="143"/>
      <c r="O600" s="143"/>
    </row>
    <row r="601" spans="2:15" x14ac:dyDescent="0.25">
      <c r="B601" s="140">
        <v>515</v>
      </c>
      <c r="C601" s="188" t="s">
        <v>986</v>
      </c>
      <c r="D601" s="188"/>
      <c r="E601" s="188"/>
      <c r="F601" s="141">
        <v>51</v>
      </c>
      <c r="G601" s="142" t="s">
        <v>226</v>
      </c>
      <c r="H601" s="143"/>
      <c r="I601" s="143"/>
      <c r="J601" s="143"/>
      <c r="K601" s="143"/>
      <c r="L601" s="143"/>
      <c r="M601" s="143"/>
      <c r="N601" s="143"/>
      <c r="O601" s="143"/>
    </row>
    <row r="602" spans="2:15" x14ac:dyDescent="0.25">
      <c r="B602" s="140">
        <v>516</v>
      </c>
      <c r="C602" s="188" t="s">
        <v>987</v>
      </c>
      <c r="D602" s="188"/>
      <c r="E602" s="188"/>
      <c r="F602" s="141">
        <v>308</v>
      </c>
      <c r="G602" s="142" t="s">
        <v>226</v>
      </c>
      <c r="H602" s="143"/>
      <c r="I602" s="143"/>
      <c r="J602" s="143"/>
      <c r="K602" s="143"/>
      <c r="L602" s="143"/>
      <c r="M602" s="143"/>
      <c r="N602" s="143"/>
      <c r="O602" s="143"/>
    </row>
    <row r="603" spans="2:15" x14ac:dyDescent="0.25">
      <c r="B603" s="140">
        <v>517</v>
      </c>
      <c r="C603" s="188" t="s">
        <v>988</v>
      </c>
      <c r="D603" s="188"/>
      <c r="E603" s="188"/>
      <c r="F603" s="141">
        <v>74</v>
      </c>
      <c r="G603" s="141">
        <v>74</v>
      </c>
      <c r="H603" s="143"/>
      <c r="I603" s="143"/>
      <c r="J603" s="143"/>
      <c r="K603" s="143"/>
      <c r="L603" s="143"/>
      <c r="M603" s="143"/>
      <c r="N603" s="143"/>
      <c r="O603" s="143"/>
    </row>
    <row r="604" spans="2:15" x14ac:dyDescent="0.25">
      <c r="B604" s="140">
        <v>518</v>
      </c>
      <c r="C604" s="188" t="s">
        <v>989</v>
      </c>
      <c r="D604" s="188"/>
      <c r="E604" s="188"/>
      <c r="F604" s="141">
        <v>37</v>
      </c>
      <c r="G604" s="141">
        <v>37</v>
      </c>
      <c r="H604" s="143"/>
      <c r="I604" s="143"/>
      <c r="J604" s="143"/>
      <c r="K604" s="143"/>
      <c r="L604" s="143"/>
      <c r="M604" s="143"/>
      <c r="N604" s="143"/>
      <c r="O604" s="143"/>
    </row>
    <row r="605" spans="2:15" x14ac:dyDescent="0.25">
      <c r="B605" s="140">
        <v>519</v>
      </c>
      <c r="C605" s="188" t="s">
        <v>990</v>
      </c>
      <c r="D605" s="188"/>
      <c r="E605" s="188"/>
      <c r="F605" s="141">
        <v>51</v>
      </c>
      <c r="G605" s="141">
        <v>51</v>
      </c>
      <c r="H605" s="143"/>
      <c r="I605" s="143"/>
      <c r="J605" s="143"/>
      <c r="K605" s="143"/>
      <c r="L605" s="143"/>
      <c r="M605" s="143"/>
      <c r="N605" s="143"/>
      <c r="O605" s="143"/>
    </row>
    <row r="606" spans="2:15" x14ac:dyDescent="0.25">
      <c r="B606" s="140">
        <v>520</v>
      </c>
      <c r="C606" s="188" t="s">
        <v>991</v>
      </c>
      <c r="D606" s="188"/>
      <c r="E606" s="188"/>
      <c r="F606" s="141">
        <v>205</v>
      </c>
      <c r="G606" s="141">
        <v>205</v>
      </c>
      <c r="H606" s="143"/>
      <c r="I606" s="143"/>
      <c r="J606" s="143"/>
      <c r="K606" s="143"/>
      <c r="L606" s="143"/>
      <c r="M606" s="143"/>
      <c r="N606" s="143"/>
      <c r="O606" s="143"/>
    </row>
    <row r="607" spans="2:15" x14ac:dyDescent="0.25">
      <c r="B607" s="140">
        <v>521</v>
      </c>
      <c r="C607" s="188" t="s">
        <v>992</v>
      </c>
      <c r="D607" s="188"/>
      <c r="E607" s="188"/>
      <c r="F607" s="141">
        <v>442.7</v>
      </c>
      <c r="G607" s="141">
        <v>442.7</v>
      </c>
      <c r="H607" s="143"/>
      <c r="I607" s="143"/>
      <c r="J607" s="143"/>
      <c r="K607" s="143"/>
      <c r="L607" s="143"/>
      <c r="M607" s="143"/>
      <c r="N607" s="143"/>
      <c r="O607" s="143"/>
    </row>
    <row r="608" spans="2:15" x14ac:dyDescent="0.25">
      <c r="B608" s="140">
        <v>522</v>
      </c>
      <c r="C608" s="188" t="s">
        <v>993</v>
      </c>
      <c r="D608" s="188"/>
      <c r="E608" s="188"/>
      <c r="F608" s="141">
        <v>100</v>
      </c>
      <c r="G608" s="141">
        <v>100</v>
      </c>
      <c r="H608" s="143"/>
      <c r="I608" s="143"/>
      <c r="J608" s="143"/>
      <c r="K608" s="143"/>
      <c r="L608" s="143"/>
      <c r="M608" s="143"/>
      <c r="N608" s="143"/>
      <c r="O608" s="143"/>
    </row>
    <row r="609" spans="2:15" x14ac:dyDescent="0.25">
      <c r="B609" s="140">
        <v>523</v>
      </c>
      <c r="C609" s="188" t="s">
        <v>994</v>
      </c>
      <c r="D609" s="188"/>
      <c r="E609" s="188"/>
      <c r="F609" s="141">
        <v>134</v>
      </c>
      <c r="G609" s="142" t="s">
        <v>226</v>
      </c>
      <c r="H609" s="143"/>
      <c r="I609" s="143"/>
      <c r="J609" s="143"/>
      <c r="K609" s="143"/>
      <c r="L609" s="143"/>
      <c r="M609" s="143"/>
      <c r="N609" s="143"/>
      <c r="O609" s="143"/>
    </row>
    <row r="610" spans="2:15" x14ac:dyDescent="0.25">
      <c r="B610" s="140">
        <v>524</v>
      </c>
      <c r="C610" s="188" t="s">
        <v>995</v>
      </c>
      <c r="D610" s="188"/>
      <c r="E610" s="188"/>
      <c r="F610" s="141">
        <v>953</v>
      </c>
      <c r="G610" s="141">
        <v>953</v>
      </c>
      <c r="H610" s="143"/>
      <c r="I610" s="143"/>
      <c r="J610" s="143"/>
      <c r="K610" s="143"/>
      <c r="L610" s="143"/>
      <c r="M610" s="143"/>
      <c r="N610" s="143"/>
      <c r="O610" s="143"/>
    </row>
    <row r="611" spans="2:15" x14ac:dyDescent="0.25">
      <c r="B611" s="140">
        <v>525</v>
      </c>
      <c r="C611" s="188" t="s">
        <v>996</v>
      </c>
      <c r="D611" s="188"/>
      <c r="E611" s="188"/>
      <c r="F611" s="141">
        <v>252</v>
      </c>
      <c r="G611" s="142" t="s">
        <v>226</v>
      </c>
      <c r="H611" s="143"/>
      <c r="I611" s="143"/>
      <c r="J611" s="143"/>
      <c r="K611" s="143"/>
      <c r="L611" s="143"/>
      <c r="M611" s="143"/>
      <c r="N611" s="143"/>
      <c r="O611" s="143"/>
    </row>
    <row r="612" spans="2:15" x14ac:dyDescent="0.25">
      <c r="B612" s="140">
        <v>526</v>
      </c>
      <c r="C612" s="188" t="s">
        <v>997</v>
      </c>
      <c r="D612" s="188"/>
      <c r="E612" s="188"/>
      <c r="F612" s="141">
        <v>15.8</v>
      </c>
      <c r="G612" s="141">
        <v>15.8</v>
      </c>
      <c r="H612" s="143"/>
      <c r="I612" s="143"/>
      <c r="J612" s="143"/>
      <c r="K612" s="143"/>
      <c r="L612" s="143"/>
      <c r="M612" s="143"/>
      <c r="N612" s="143"/>
      <c r="O612" s="143"/>
    </row>
    <row r="613" spans="2:15" x14ac:dyDescent="0.25">
      <c r="B613" s="140">
        <v>527</v>
      </c>
      <c r="C613" s="188" t="s">
        <v>998</v>
      </c>
      <c r="D613" s="188"/>
      <c r="E613" s="188"/>
      <c r="F613" s="141">
        <v>260</v>
      </c>
      <c r="G613" s="141">
        <v>260</v>
      </c>
      <c r="H613" s="143"/>
      <c r="I613" s="143"/>
      <c r="J613" s="143"/>
      <c r="K613" s="143"/>
      <c r="L613" s="143"/>
      <c r="M613" s="143"/>
      <c r="N613" s="143"/>
      <c r="O613" s="143"/>
    </row>
    <row r="614" spans="2:15" x14ac:dyDescent="0.25">
      <c r="B614" s="140">
        <v>528</v>
      </c>
      <c r="C614" s="188" t="s">
        <v>999</v>
      </c>
      <c r="D614" s="188"/>
      <c r="E614" s="188"/>
      <c r="F614" s="141">
        <v>91</v>
      </c>
      <c r="G614" s="142" t="s">
        <v>226</v>
      </c>
      <c r="H614" s="143"/>
      <c r="I614" s="143"/>
      <c r="J614" s="143"/>
      <c r="K614" s="143"/>
      <c r="L614" s="143"/>
      <c r="M614" s="143"/>
      <c r="N614" s="143"/>
      <c r="O614" s="143"/>
    </row>
    <row r="615" spans="2:15" x14ac:dyDescent="0.25">
      <c r="B615" s="140">
        <v>529</v>
      </c>
      <c r="C615" s="188" t="s">
        <v>1000</v>
      </c>
      <c r="D615" s="188"/>
      <c r="E615" s="188"/>
      <c r="F615" s="141">
        <v>754.5</v>
      </c>
      <c r="G615" s="142" t="s">
        <v>226</v>
      </c>
      <c r="H615" s="143"/>
      <c r="I615" s="143"/>
      <c r="J615" s="143"/>
      <c r="K615" s="143"/>
      <c r="L615" s="143"/>
      <c r="M615" s="143"/>
      <c r="N615" s="143"/>
      <c r="O615" s="143"/>
    </row>
    <row r="616" spans="2:15" x14ac:dyDescent="0.25">
      <c r="B616" s="140">
        <v>530</v>
      </c>
      <c r="C616" s="188" t="s">
        <v>1001</v>
      </c>
      <c r="D616" s="188"/>
      <c r="E616" s="188"/>
      <c r="F616" s="141">
        <v>123</v>
      </c>
      <c r="G616" s="141">
        <v>123</v>
      </c>
      <c r="H616" s="143"/>
      <c r="I616" s="143"/>
      <c r="J616" s="143"/>
      <c r="K616" s="143"/>
      <c r="L616" s="143"/>
      <c r="M616" s="143"/>
      <c r="N616" s="143"/>
      <c r="O616" s="143"/>
    </row>
    <row r="617" spans="2:15" x14ac:dyDescent="0.25">
      <c r="B617" s="140">
        <v>531</v>
      </c>
      <c r="C617" s="188" t="s">
        <v>1002</v>
      </c>
      <c r="D617" s="188"/>
      <c r="E617" s="188"/>
      <c r="F617" s="141">
        <v>105</v>
      </c>
      <c r="G617" s="141">
        <v>105</v>
      </c>
      <c r="H617" s="143"/>
      <c r="I617" s="143"/>
      <c r="J617" s="143"/>
      <c r="K617" s="143"/>
      <c r="L617" s="143"/>
      <c r="M617" s="143"/>
      <c r="N617" s="143"/>
      <c r="O617" s="143"/>
    </row>
    <row r="618" spans="2:15" x14ac:dyDescent="0.25">
      <c r="B618" s="140">
        <v>532</v>
      </c>
      <c r="C618" s="188" t="s">
        <v>1003</v>
      </c>
      <c r="D618" s="188"/>
      <c r="E618" s="188"/>
      <c r="F618" s="141">
        <v>225</v>
      </c>
      <c r="G618" s="141">
        <v>225</v>
      </c>
      <c r="H618" s="143"/>
      <c r="I618" s="143"/>
      <c r="J618" s="143"/>
      <c r="K618" s="143"/>
      <c r="L618" s="143"/>
      <c r="M618" s="143"/>
      <c r="N618" s="143"/>
      <c r="O618" s="143"/>
    </row>
    <row r="619" spans="2:15" x14ac:dyDescent="0.25">
      <c r="B619" s="140">
        <v>533</v>
      </c>
      <c r="C619" s="188" t="s">
        <v>1004</v>
      </c>
      <c r="D619" s="188"/>
      <c r="E619" s="188"/>
      <c r="F619" s="141">
        <v>350</v>
      </c>
      <c r="G619" s="141">
        <v>350</v>
      </c>
      <c r="H619" s="143"/>
      <c r="I619" s="143"/>
      <c r="J619" s="143"/>
      <c r="K619" s="143"/>
      <c r="L619" s="143"/>
      <c r="M619" s="143"/>
      <c r="N619" s="143"/>
      <c r="O619" s="143"/>
    </row>
    <row r="620" spans="2:15" x14ac:dyDescent="0.25">
      <c r="B620" s="140">
        <v>534</v>
      </c>
      <c r="C620" s="188" t="s">
        <v>1005</v>
      </c>
      <c r="D620" s="188"/>
      <c r="E620" s="188"/>
      <c r="F620" s="141">
        <v>195</v>
      </c>
      <c r="G620" s="142" t="s">
        <v>226</v>
      </c>
      <c r="H620" s="143"/>
      <c r="I620" s="143"/>
      <c r="J620" s="143"/>
      <c r="K620" s="143"/>
      <c r="L620" s="143"/>
      <c r="M620" s="143"/>
      <c r="N620" s="143"/>
      <c r="O620" s="143"/>
    </row>
    <row r="621" spans="2:15" x14ac:dyDescent="0.25">
      <c r="B621" s="140">
        <v>535</v>
      </c>
      <c r="C621" s="188" t="s">
        <v>1006</v>
      </c>
      <c r="D621" s="188"/>
      <c r="E621" s="188"/>
      <c r="F621" s="141">
        <v>224</v>
      </c>
      <c r="G621" s="141">
        <v>224</v>
      </c>
      <c r="H621" s="143"/>
      <c r="I621" s="143"/>
      <c r="J621" s="143"/>
      <c r="K621" s="143"/>
      <c r="L621" s="143"/>
      <c r="M621" s="143"/>
      <c r="N621" s="143"/>
      <c r="O621" s="143"/>
    </row>
    <row r="622" spans="2:15" x14ac:dyDescent="0.25">
      <c r="B622" s="140">
        <v>536</v>
      </c>
      <c r="C622" s="188" t="s">
        <v>1007</v>
      </c>
      <c r="D622" s="188"/>
      <c r="E622" s="188"/>
      <c r="F622" s="141">
        <v>328</v>
      </c>
      <c r="G622" s="141">
        <v>328</v>
      </c>
      <c r="H622" s="143"/>
      <c r="I622" s="143"/>
      <c r="J622" s="143"/>
      <c r="K622" s="143"/>
      <c r="L622" s="143"/>
      <c r="M622" s="143"/>
      <c r="N622" s="143"/>
      <c r="O622" s="143"/>
    </row>
    <row r="623" spans="2:15" x14ac:dyDescent="0.25">
      <c r="B623" s="140">
        <v>537</v>
      </c>
      <c r="C623" s="188" t="s">
        <v>1008</v>
      </c>
      <c r="D623" s="188"/>
      <c r="E623" s="188"/>
      <c r="F623" s="141">
        <v>186</v>
      </c>
      <c r="G623" s="141">
        <v>186</v>
      </c>
      <c r="H623" s="143"/>
      <c r="I623" s="143"/>
      <c r="J623" s="143"/>
      <c r="K623" s="143"/>
      <c r="L623" s="143"/>
      <c r="M623" s="143"/>
      <c r="N623" s="143"/>
      <c r="O623" s="143"/>
    </row>
    <row r="624" spans="2:15" x14ac:dyDescent="0.25">
      <c r="B624" s="140">
        <v>538</v>
      </c>
      <c r="C624" s="188" t="s">
        <v>1009</v>
      </c>
      <c r="D624" s="188"/>
      <c r="E624" s="188"/>
      <c r="F624" s="141">
        <v>203</v>
      </c>
      <c r="G624" s="142" t="s">
        <v>226</v>
      </c>
      <c r="H624" s="143"/>
      <c r="I624" s="143"/>
      <c r="J624" s="143"/>
      <c r="K624" s="143"/>
      <c r="L624" s="143"/>
      <c r="M624" s="143"/>
      <c r="N624" s="143"/>
      <c r="O624" s="143"/>
    </row>
    <row r="625" spans="2:15" x14ac:dyDescent="0.25">
      <c r="B625" s="140">
        <v>539</v>
      </c>
      <c r="C625" s="188" t="s">
        <v>1010</v>
      </c>
      <c r="D625" s="188"/>
      <c r="E625" s="188"/>
      <c r="F625" s="141">
        <v>224</v>
      </c>
      <c r="G625" s="142" t="s">
        <v>226</v>
      </c>
      <c r="H625" s="143"/>
      <c r="I625" s="143"/>
      <c r="J625" s="143"/>
      <c r="K625" s="143"/>
      <c r="L625" s="143"/>
      <c r="M625" s="143"/>
      <c r="N625" s="143"/>
      <c r="O625" s="143"/>
    </row>
    <row r="626" spans="2:15" x14ac:dyDescent="0.25">
      <c r="B626" s="140">
        <v>540</v>
      </c>
      <c r="C626" s="188" t="s">
        <v>1011</v>
      </c>
      <c r="D626" s="188"/>
      <c r="E626" s="188"/>
      <c r="F626" s="141">
        <v>565</v>
      </c>
      <c r="G626" s="142" t="s">
        <v>226</v>
      </c>
      <c r="H626" s="143"/>
      <c r="I626" s="143"/>
      <c r="J626" s="143"/>
      <c r="K626" s="143"/>
      <c r="L626" s="143"/>
      <c r="M626" s="143"/>
      <c r="N626" s="143"/>
      <c r="O626" s="143"/>
    </row>
    <row r="627" spans="2:15" x14ac:dyDescent="0.25">
      <c r="B627" s="140">
        <v>541</v>
      </c>
      <c r="C627" s="188" t="s">
        <v>1012</v>
      </c>
      <c r="D627" s="188"/>
      <c r="E627" s="188"/>
      <c r="F627" s="141">
        <v>426</v>
      </c>
      <c r="G627" s="141">
        <v>426</v>
      </c>
      <c r="H627" s="143"/>
      <c r="I627" s="143"/>
      <c r="J627" s="143"/>
      <c r="K627" s="143"/>
      <c r="L627" s="143"/>
      <c r="M627" s="143"/>
      <c r="N627" s="143"/>
      <c r="O627" s="143"/>
    </row>
    <row r="628" spans="2:15" x14ac:dyDescent="0.25">
      <c r="B628" s="140">
        <v>542</v>
      </c>
      <c r="C628" s="188" t="s">
        <v>1013</v>
      </c>
      <c r="D628" s="188"/>
      <c r="E628" s="188"/>
      <c r="F628" s="141">
        <v>393</v>
      </c>
      <c r="G628" s="141">
        <v>393</v>
      </c>
      <c r="H628" s="143"/>
      <c r="I628" s="143"/>
      <c r="J628" s="143"/>
      <c r="K628" s="143"/>
      <c r="L628" s="143"/>
      <c r="M628" s="143"/>
      <c r="N628" s="143"/>
      <c r="O628" s="143"/>
    </row>
    <row r="629" spans="2:15" x14ac:dyDescent="0.25">
      <c r="B629" s="140">
        <v>543</v>
      </c>
      <c r="C629" s="188" t="s">
        <v>1014</v>
      </c>
      <c r="D629" s="188"/>
      <c r="E629" s="188"/>
      <c r="F629" s="141">
        <v>171</v>
      </c>
      <c r="G629" s="141">
        <v>171</v>
      </c>
      <c r="H629" s="143"/>
      <c r="I629" s="143"/>
      <c r="J629" s="143"/>
      <c r="K629" s="143"/>
      <c r="L629" s="143"/>
      <c r="M629" s="143"/>
      <c r="N629" s="143"/>
      <c r="O629" s="143"/>
    </row>
    <row r="630" spans="2:15" x14ac:dyDescent="0.25">
      <c r="B630" s="140">
        <v>544</v>
      </c>
      <c r="C630" s="188" t="s">
        <v>1015</v>
      </c>
      <c r="D630" s="188"/>
      <c r="E630" s="188"/>
      <c r="F630" s="141">
        <v>321</v>
      </c>
      <c r="G630" s="141">
        <v>321</v>
      </c>
      <c r="H630" s="143"/>
      <c r="I630" s="143"/>
      <c r="J630" s="143"/>
      <c r="K630" s="143"/>
      <c r="L630" s="143"/>
      <c r="M630" s="143"/>
      <c r="N630" s="143"/>
      <c r="O630" s="143"/>
    </row>
    <row r="631" spans="2:15" x14ac:dyDescent="0.25">
      <c r="B631" s="140">
        <v>545</v>
      </c>
      <c r="C631" s="188" t="s">
        <v>1016</v>
      </c>
      <c r="D631" s="188"/>
      <c r="E631" s="188"/>
      <c r="F631" s="141">
        <v>1757</v>
      </c>
      <c r="G631" s="141">
        <v>1757</v>
      </c>
      <c r="H631" s="143"/>
      <c r="I631" s="143"/>
      <c r="J631" s="143"/>
      <c r="K631" s="143"/>
      <c r="L631" s="143"/>
      <c r="M631" s="143"/>
      <c r="N631" s="143"/>
      <c r="O631" s="143"/>
    </row>
    <row r="632" spans="2:15" x14ac:dyDescent="0.25">
      <c r="B632" s="140">
        <v>546</v>
      </c>
      <c r="C632" s="188" t="s">
        <v>1017</v>
      </c>
      <c r="D632" s="188"/>
      <c r="E632" s="188"/>
      <c r="F632" s="141">
        <v>38</v>
      </c>
      <c r="G632" s="141">
        <v>38</v>
      </c>
      <c r="H632" s="143"/>
      <c r="I632" s="143"/>
      <c r="J632" s="143"/>
      <c r="K632" s="143"/>
      <c r="L632" s="143"/>
      <c r="M632" s="143"/>
      <c r="N632" s="143"/>
      <c r="O632" s="143"/>
    </row>
    <row r="633" spans="2:15" x14ac:dyDescent="0.25">
      <c r="B633" s="140">
        <v>547</v>
      </c>
      <c r="C633" s="188" t="s">
        <v>1018</v>
      </c>
      <c r="D633" s="188"/>
      <c r="E633" s="188"/>
      <c r="F633" s="141">
        <v>500</v>
      </c>
      <c r="G633" s="142" t="s">
        <v>226</v>
      </c>
      <c r="H633" s="143"/>
      <c r="I633" s="143"/>
      <c r="J633" s="143"/>
      <c r="K633" s="143"/>
      <c r="L633" s="143"/>
      <c r="M633" s="143"/>
      <c r="N633" s="143"/>
      <c r="O633" s="143"/>
    </row>
    <row r="634" spans="2:15" x14ac:dyDescent="0.25">
      <c r="B634" s="140">
        <v>548</v>
      </c>
      <c r="C634" s="188" t="s">
        <v>1019</v>
      </c>
      <c r="D634" s="188"/>
      <c r="E634" s="188"/>
      <c r="F634" s="141">
        <v>953</v>
      </c>
      <c r="G634" s="141">
        <v>953</v>
      </c>
      <c r="H634" s="143"/>
      <c r="I634" s="143"/>
      <c r="J634" s="143"/>
      <c r="K634" s="143"/>
      <c r="L634" s="143"/>
      <c r="M634" s="143"/>
      <c r="N634" s="143"/>
      <c r="O634" s="143"/>
    </row>
    <row r="635" spans="2:15" x14ac:dyDescent="0.25">
      <c r="B635" s="140">
        <v>549</v>
      </c>
      <c r="C635" s="188" t="s">
        <v>1020</v>
      </c>
      <c r="D635" s="188"/>
      <c r="E635" s="188"/>
      <c r="F635" s="141">
        <v>953</v>
      </c>
      <c r="G635" s="141">
        <v>953</v>
      </c>
      <c r="H635" s="143"/>
      <c r="I635" s="143"/>
      <c r="J635" s="143"/>
      <c r="K635" s="143"/>
      <c r="L635" s="143"/>
      <c r="M635" s="143"/>
      <c r="N635" s="143"/>
      <c r="O635" s="143"/>
    </row>
    <row r="636" spans="2:15" x14ac:dyDescent="0.25">
      <c r="B636" s="140">
        <v>550</v>
      </c>
      <c r="C636" s="188" t="s">
        <v>1021</v>
      </c>
      <c r="D636" s="188"/>
      <c r="E636" s="188"/>
      <c r="F636" s="141">
        <v>130</v>
      </c>
      <c r="G636" s="141">
        <v>130</v>
      </c>
      <c r="H636" s="143"/>
      <c r="I636" s="143"/>
      <c r="J636" s="143"/>
      <c r="K636" s="143"/>
      <c r="L636" s="143"/>
      <c r="M636" s="143"/>
      <c r="N636" s="143"/>
      <c r="O636" s="143"/>
    </row>
    <row r="637" spans="2:15" x14ac:dyDescent="0.25">
      <c r="B637" s="140">
        <v>551</v>
      </c>
      <c r="C637" s="188" t="s">
        <v>1022</v>
      </c>
      <c r="D637" s="188"/>
      <c r="E637" s="188"/>
      <c r="F637" s="141">
        <v>406.5</v>
      </c>
      <c r="G637" s="142" t="s">
        <v>226</v>
      </c>
      <c r="H637" s="143"/>
      <c r="I637" s="143"/>
      <c r="J637" s="143"/>
      <c r="K637" s="143"/>
      <c r="L637" s="143"/>
      <c r="M637" s="143"/>
      <c r="N637" s="143"/>
      <c r="O637" s="143"/>
    </row>
    <row r="638" spans="2:15" x14ac:dyDescent="0.25">
      <c r="B638" s="140">
        <v>552</v>
      </c>
      <c r="C638" s="188" t="s">
        <v>1023</v>
      </c>
      <c r="D638" s="188"/>
      <c r="E638" s="188"/>
      <c r="F638" s="141">
        <v>188</v>
      </c>
      <c r="G638" s="141">
        <v>188</v>
      </c>
      <c r="H638" s="143"/>
      <c r="I638" s="143"/>
      <c r="J638" s="143"/>
      <c r="K638" s="143"/>
      <c r="L638" s="143"/>
      <c r="M638" s="143"/>
      <c r="N638" s="143"/>
      <c r="O638" s="143"/>
    </row>
    <row r="639" spans="2:15" x14ac:dyDescent="0.25">
      <c r="B639" s="140">
        <v>553</v>
      </c>
      <c r="C639" s="188" t="s">
        <v>1024</v>
      </c>
      <c r="D639" s="188"/>
      <c r="E639" s="188"/>
      <c r="F639" s="141">
        <v>500</v>
      </c>
      <c r="G639" s="141">
        <v>500</v>
      </c>
      <c r="H639" s="143"/>
      <c r="I639" s="143"/>
      <c r="J639" s="143"/>
      <c r="K639" s="143"/>
      <c r="L639" s="143"/>
      <c r="M639" s="143"/>
      <c r="N639" s="143"/>
      <c r="O639" s="143"/>
    </row>
    <row r="640" spans="2:15" x14ac:dyDescent="0.25">
      <c r="B640" s="140">
        <v>554</v>
      </c>
      <c r="C640" s="188" t="s">
        <v>1025</v>
      </c>
      <c r="D640" s="188"/>
      <c r="E640" s="188"/>
      <c r="F640" s="141">
        <v>0.4</v>
      </c>
      <c r="G640" s="141">
        <v>0.4</v>
      </c>
      <c r="H640" s="143"/>
      <c r="I640" s="143"/>
      <c r="J640" s="143"/>
      <c r="K640" s="143"/>
      <c r="L640" s="143"/>
      <c r="M640" s="143"/>
      <c r="N640" s="143"/>
      <c r="O640" s="143"/>
    </row>
    <row r="641" spans="2:15" x14ac:dyDescent="0.25">
      <c r="B641" s="140">
        <v>555</v>
      </c>
      <c r="C641" s="188" t="s">
        <v>1026</v>
      </c>
      <c r="D641" s="188"/>
      <c r="E641" s="188"/>
      <c r="F641" s="141">
        <v>225</v>
      </c>
      <c r="G641" s="142" t="s">
        <v>226</v>
      </c>
      <c r="H641" s="143"/>
      <c r="I641" s="143"/>
      <c r="J641" s="143"/>
      <c r="K641" s="143"/>
      <c r="L641" s="143"/>
      <c r="M641" s="143"/>
      <c r="N641" s="143"/>
      <c r="O641" s="143"/>
    </row>
    <row r="642" spans="2:15" x14ac:dyDescent="0.25">
      <c r="B642" s="140">
        <v>556</v>
      </c>
      <c r="C642" s="188" t="s">
        <v>1027</v>
      </c>
      <c r="D642" s="188"/>
      <c r="E642" s="188"/>
      <c r="F642" s="141">
        <v>1</v>
      </c>
      <c r="G642" s="141">
        <v>1</v>
      </c>
      <c r="H642" s="143"/>
      <c r="I642" s="143"/>
      <c r="J642" s="143"/>
      <c r="K642" s="143"/>
      <c r="L642" s="143"/>
      <c r="M642" s="143"/>
      <c r="N642" s="143"/>
      <c r="O642" s="143"/>
    </row>
    <row r="643" spans="2:15" x14ac:dyDescent="0.25">
      <c r="B643" s="140">
        <v>557</v>
      </c>
      <c r="C643" s="188" t="s">
        <v>1028</v>
      </c>
      <c r="D643" s="188"/>
      <c r="E643" s="188"/>
      <c r="F643" s="141">
        <v>136</v>
      </c>
      <c r="G643" s="141">
        <v>136</v>
      </c>
      <c r="H643" s="143"/>
      <c r="I643" s="143"/>
      <c r="J643" s="143"/>
      <c r="K643" s="143"/>
      <c r="L643" s="143"/>
      <c r="M643" s="143"/>
      <c r="N643" s="143"/>
      <c r="O643" s="143"/>
    </row>
    <row r="644" spans="2:15" x14ac:dyDescent="0.25">
      <c r="B644" s="140">
        <v>558</v>
      </c>
      <c r="C644" s="188" t="s">
        <v>1028</v>
      </c>
      <c r="D644" s="188"/>
      <c r="E644" s="188"/>
      <c r="F644" s="141">
        <v>754.5</v>
      </c>
      <c r="G644" s="142" t="s">
        <v>226</v>
      </c>
      <c r="H644" s="143"/>
      <c r="I644" s="143"/>
      <c r="J644" s="143"/>
      <c r="K644" s="143"/>
      <c r="L644" s="143"/>
      <c r="M644" s="143"/>
      <c r="N644" s="143"/>
      <c r="O644" s="143"/>
    </row>
    <row r="645" spans="2:15" x14ac:dyDescent="0.25">
      <c r="B645" s="140">
        <v>559</v>
      </c>
      <c r="C645" s="188" t="s">
        <v>1029</v>
      </c>
      <c r="D645" s="188"/>
      <c r="E645" s="188"/>
      <c r="F645" s="141">
        <v>64.5</v>
      </c>
      <c r="G645" s="142" t="s">
        <v>226</v>
      </c>
      <c r="H645" s="143"/>
      <c r="I645" s="143"/>
      <c r="J645" s="143"/>
      <c r="K645" s="143"/>
      <c r="L645" s="143"/>
      <c r="M645" s="143"/>
      <c r="N645" s="143"/>
      <c r="O645" s="143"/>
    </row>
    <row r="646" spans="2:15" x14ac:dyDescent="0.25">
      <c r="B646" s="140">
        <v>560</v>
      </c>
      <c r="C646" s="188" t="s">
        <v>1030</v>
      </c>
      <c r="D646" s="188"/>
      <c r="E646" s="188"/>
      <c r="F646" s="141">
        <v>225</v>
      </c>
      <c r="G646" s="142" t="s">
        <v>226</v>
      </c>
      <c r="H646" s="143"/>
      <c r="I646" s="143"/>
      <c r="J646" s="143"/>
      <c r="K646" s="143"/>
      <c r="L646" s="143"/>
      <c r="M646" s="143"/>
      <c r="N646" s="143"/>
      <c r="O646" s="143"/>
    </row>
    <row r="647" spans="2:15" x14ac:dyDescent="0.25">
      <c r="B647" s="140">
        <v>561</v>
      </c>
      <c r="C647" s="188" t="s">
        <v>1031</v>
      </c>
      <c r="D647" s="188"/>
      <c r="E647" s="188"/>
      <c r="F647" s="141">
        <v>162</v>
      </c>
      <c r="G647" s="141">
        <v>162</v>
      </c>
      <c r="H647" s="143"/>
      <c r="I647" s="143"/>
      <c r="J647" s="143"/>
      <c r="K647" s="143"/>
      <c r="L647" s="143"/>
      <c r="M647" s="143"/>
      <c r="N647" s="143"/>
      <c r="O647" s="143"/>
    </row>
    <row r="648" spans="2:15" x14ac:dyDescent="0.25">
      <c r="B648" s="140">
        <v>562</v>
      </c>
      <c r="C648" s="188" t="s">
        <v>1032</v>
      </c>
      <c r="D648" s="188"/>
      <c r="E648" s="188"/>
      <c r="F648" s="141">
        <v>146</v>
      </c>
      <c r="G648" s="142" t="s">
        <v>226</v>
      </c>
      <c r="H648" s="143"/>
      <c r="I648" s="143"/>
      <c r="J648" s="143"/>
      <c r="K648" s="143"/>
      <c r="L648" s="143"/>
      <c r="M648" s="143"/>
      <c r="N648" s="143"/>
      <c r="O648" s="143"/>
    </row>
    <row r="649" spans="2:15" x14ac:dyDescent="0.25">
      <c r="B649" s="140">
        <v>563</v>
      </c>
      <c r="C649" s="188" t="s">
        <v>1033</v>
      </c>
      <c r="D649" s="188"/>
      <c r="E649" s="188"/>
      <c r="F649" s="141">
        <v>0.2</v>
      </c>
      <c r="G649" s="141">
        <v>0.2</v>
      </c>
      <c r="H649" s="143"/>
      <c r="I649" s="143"/>
      <c r="J649" s="143"/>
      <c r="K649" s="143"/>
      <c r="L649" s="143"/>
      <c r="M649" s="143"/>
      <c r="N649" s="143"/>
      <c r="O649" s="143"/>
    </row>
    <row r="650" spans="2:15" x14ac:dyDescent="0.25">
      <c r="B650" s="140">
        <v>564</v>
      </c>
      <c r="C650" s="188" t="s">
        <v>1034</v>
      </c>
      <c r="D650" s="188"/>
      <c r="E650" s="188"/>
      <c r="F650" s="141">
        <v>1559</v>
      </c>
      <c r="G650" s="141">
        <v>1559</v>
      </c>
      <c r="H650" s="143"/>
      <c r="I650" s="143"/>
      <c r="J650" s="143"/>
      <c r="K650" s="143"/>
      <c r="L650" s="143"/>
      <c r="M650" s="143"/>
      <c r="N650" s="143"/>
      <c r="O650" s="143"/>
    </row>
    <row r="651" spans="2:15" x14ac:dyDescent="0.25">
      <c r="B651" s="140">
        <v>565</v>
      </c>
      <c r="C651" s="188" t="s">
        <v>1035</v>
      </c>
      <c r="D651" s="188"/>
      <c r="E651" s="188"/>
      <c r="F651" s="141">
        <v>98</v>
      </c>
      <c r="G651" s="142" t="s">
        <v>226</v>
      </c>
      <c r="H651" s="143"/>
      <c r="I651" s="143"/>
      <c r="J651" s="143"/>
      <c r="K651" s="143"/>
      <c r="L651" s="143"/>
      <c r="M651" s="143"/>
      <c r="N651" s="143"/>
      <c r="O651" s="143"/>
    </row>
    <row r="652" spans="2:15" x14ac:dyDescent="0.25">
      <c r="B652" s="140">
        <v>566</v>
      </c>
      <c r="C652" s="188" t="s">
        <v>1036</v>
      </c>
      <c r="D652" s="188"/>
      <c r="E652" s="188"/>
      <c r="F652" s="141">
        <v>126</v>
      </c>
      <c r="G652" s="142" t="s">
        <v>226</v>
      </c>
      <c r="H652" s="143"/>
      <c r="I652" s="143"/>
      <c r="J652" s="143"/>
      <c r="K652" s="143"/>
      <c r="L652" s="143"/>
      <c r="M652" s="143"/>
      <c r="N652" s="143"/>
      <c r="O652" s="143"/>
    </row>
    <row r="653" spans="2:15" x14ac:dyDescent="0.25">
      <c r="B653" s="140">
        <v>567</v>
      </c>
      <c r="C653" s="188" t="s">
        <v>1037</v>
      </c>
      <c r="D653" s="188"/>
      <c r="E653" s="188"/>
      <c r="F653" s="141">
        <v>400</v>
      </c>
      <c r="G653" s="142" t="s">
        <v>226</v>
      </c>
      <c r="H653" s="143"/>
      <c r="I653" s="143"/>
      <c r="J653" s="143"/>
      <c r="K653" s="143"/>
      <c r="L653" s="143"/>
      <c r="M653" s="143"/>
      <c r="N653" s="143"/>
      <c r="O653" s="143"/>
    </row>
    <row r="654" spans="2:15" x14ac:dyDescent="0.25">
      <c r="B654" s="140">
        <v>568</v>
      </c>
      <c r="C654" s="188" t="s">
        <v>1038</v>
      </c>
      <c r="D654" s="188"/>
      <c r="E654" s="188"/>
      <c r="F654" s="141">
        <v>126.2</v>
      </c>
      <c r="G654" s="141">
        <v>126.2</v>
      </c>
      <c r="H654" s="143"/>
      <c r="I654" s="143"/>
      <c r="J654" s="143"/>
      <c r="K654" s="143"/>
      <c r="L654" s="143"/>
      <c r="M654" s="143"/>
      <c r="N654" s="143"/>
      <c r="O654" s="143"/>
    </row>
    <row r="655" spans="2:15" x14ac:dyDescent="0.25">
      <c r="B655" s="140">
        <v>569</v>
      </c>
      <c r="C655" s="188" t="s">
        <v>1039</v>
      </c>
      <c r="D655" s="188"/>
      <c r="E655" s="188"/>
      <c r="F655" s="141">
        <v>36</v>
      </c>
      <c r="G655" s="141">
        <v>36</v>
      </c>
      <c r="H655" s="143"/>
      <c r="I655" s="143"/>
      <c r="J655" s="143"/>
      <c r="K655" s="143"/>
      <c r="L655" s="143"/>
      <c r="M655" s="143"/>
      <c r="N655" s="143"/>
      <c r="O655" s="143"/>
    </row>
    <row r="656" spans="2:15" x14ac:dyDescent="0.25">
      <c r="B656" s="140">
        <v>570</v>
      </c>
      <c r="C656" s="188" t="s">
        <v>1040</v>
      </c>
      <c r="D656" s="188"/>
      <c r="E656" s="188"/>
      <c r="F656" s="141">
        <v>497</v>
      </c>
      <c r="G656" s="141">
        <v>497</v>
      </c>
      <c r="H656" s="143"/>
      <c r="I656" s="143"/>
      <c r="J656" s="143"/>
      <c r="K656" s="143"/>
      <c r="L656" s="143"/>
      <c r="M656" s="143"/>
      <c r="N656" s="143"/>
      <c r="O656" s="143"/>
    </row>
    <row r="657" spans="2:15" x14ac:dyDescent="0.25">
      <c r="B657" s="140">
        <v>571</v>
      </c>
      <c r="C657" s="188" t="s">
        <v>1041</v>
      </c>
      <c r="D657" s="188"/>
      <c r="E657" s="188"/>
      <c r="F657" s="141">
        <v>235</v>
      </c>
      <c r="G657" s="142" t="s">
        <v>226</v>
      </c>
      <c r="H657" s="143"/>
      <c r="I657" s="143"/>
      <c r="J657" s="143"/>
      <c r="K657" s="143"/>
      <c r="L657" s="143"/>
      <c r="M657" s="143"/>
      <c r="N657" s="143"/>
      <c r="O657" s="143"/>
    </row>
    <row r="658" spans="2:15" x14ac:dyDescent="0.25">
      <c r="B658" s="140">
        <v>572</v>
      </c>
      <c r="C658" s="188" t="s">
        <v>1042</v>
      </c>
      <c r="D658" s="188"/>
      <c r="E658" s="188"/>
      <c r="F658" s="141">
        <v>440</v>
      </c>
      <c r="G658" s="141">
        <v>440</v>
      </c>
      <c r="H658" s="143"/>
      <c r="I658" s="143"/>
      <c r="J658" s="143"/>
      <c r="K658" s="143"/>
      <c r="L658" s="143"/>
      <c r="M658" s="143"/>
      <c r="N658" s="143"/>
      <c r="O658" s="143"/>
    </row>
    <row r="659" spans="2:15" x14ac:dyDescent="0.25">
      <c r="B659" s="140">
        <v>573</v>
      </c>
      <c r="C659" s="188" t="s">
        <v>1043</v>
      </c>
      <c r="D659" s="188"/>
      <c r="E659" s="188"/>
      <c r="F659" s="141">
        <v>953</v>
      </c>
      <c r="G659" s="141">
        <v>953</v>
      </c>
      <c r="H659" s="143"/>
      <c r="I659" s="143"/>
      <c r="J659" s="143"/>
      <c r="K659" s="143"/>
      <c r="L659" s="143"/>
      <c r="M659" s="143"/>
      <c r="N659" s="143"/>
      <c r="O659" s="143"/>
    </row>
    <row r="660" spans="2:15" x14ac:dyDescent="0.25">
      <c r="B660" s="140">
        <v>574</v>
      </c>
      <c r="C660" s="188" t="s">
        <v>1044</v>
      </c>
      <c r="D660" s="188"/>
      <c r="E660" s="188"/>
      <c r="F660" s="141">
        <v>42</v>
      </c>
      <c r="G660" s="141">
        <v>42</v>
      </c>
      <c r="H660" s="143"/>
      <c r="I660" s="143"/>
      <c r="J660" s="143"/>
      <c r="K660" s="143"/>
      <c r="L660" s="143"/>
      <c r="M660" s="143"/>
      <c r="N660" s="143"/>
      <c r="O660" s="143"/>
    </row>
    <row r="661" spans="2:15" x14ac:dyDescent="0.25">
      <c r="B661" s="140">
        <v>575</v>
      </c>
      <c r="C661" s="188" t="s">
        <v>1045</v>
      </c>
      <c r="D661" s="188"/>
      <c r="E661" s="188"/>
      <c r="F661" s="141">
        <v>100</v>
      </c>
      <c r="G661" s="141">
        <v>100</v>
      </c>
      <c r="H661" s="143"/>
      <c r="I661" s="143"/>
      <c r="J661" s="143"/>
      <c r="K661" s="143"/>
      <c r="L661" s="143"/>
      <c r="M661" s="143"/>
      <c r="N661" s="143"/>
      <c r="O661" s="143"/>
    </row>
    <row r="662" spans="2:15" x14ac:dyDescent="0.25">
      <c r="B662" s="140">
        <v>576</v>
      </c>
      <c r="C662" s="188" t="s">
        <v>1046</v>
      </c>
      <c r="D662" s="188"/>
      <c r="E662" s="188"/>
      <c r="F662" s="141">
        <v>35</v>
      </c>
      <c r="G662" s="141">
        <v>35</v>
      </c>
      <c r="H662" s="143"/>
      <c r="I662" s="143"/>
      <c r="J662" s="143"/>
      <c r="K662" s="143"/>
      <c r="L662" s="143"/>
      <c r="M662" s="143"/>
      <c r="N662" s="143"/>
      <c r="O662" s="143"/>
    </row>
    <row r="663" spans="2:15" x14ac:dyDescent="0.25">
      <c r="B663" s="140">
        <v>577</v>
      </c>
      <c r="C663" s="188" t="s">
        <v>1047</v>
      </c>
      <c r="D663" s="188"/>
      <c r="E663" s="188"/>
      <c r="F663" s="141">
        <v>200</v>
      </c>
      <c r="G663" s="141">
        <v>200</v>
      </c>
      <c r="H663" s="143"/>
      <c r="I663" s="143"/>
      <c r="J663" s="143"/>
      <c r="K663" s="143"/>
      <c r="L663" s="143"/>
      <c r="M663" s="143"/>
      <c r="N663" s="143"/>
      <c r="O663" s="143"/>
    </row>
    <row r="664" spans="2:15" x14ac:dyDescent="0.25">
      <c r="B664" s="140">
        <v>578</v>
      </c>
      <c r="C664" s="188" t="s">
        <v>1048</v>
      </c>
      <c r="D664" s="188"/>
      <c r="E664" s="188"/>
      <c r="F664" s="141">
        <v>508</v>
      </c>
      <c r="G664" s="141">
        <v>508</v>
      </c>
      <c r="H664" s="143"/>
      <c r="I664" s="143"/>
      <c r="J664" s="143"/>
      <c r="K664" s="143"/>
      <c r="L664" s="143"/>
      <c r="M664" s="143"/>
      <c r="N664" s="143"/>
      <c r="O664" s="143"/>
    </row>
    <row r="665" spans="2:15" x14ac:dyDescent="0.25">
      <c r="B665" s="140">
        <v>579</v>
      </c>
      <c r="C665" s="188" t="s">
        <v>1049</v>
      </c>
      <c r="D665" s="188"/>
      <c r="E665" s="188"/>
      <c r="F665" s="141">
        <v>201</v>
      </c>
      <c r="G665" s="142" t="s">
        <v>226</v>
      </c>
      <c r="H665" s="143"/>
      <c r="I665" s="143"/>
      <c r="J665" s="143"/>
      <c r="K665" s="143"/>
      <c r="L665" s="143"/>
      <c r="M665" s="143"/>
      <c r="N665" s="143"/>
      <c r="O665" s="143"/>
    </row>
    <row r="666" spans="2:15" x14ac:dyDescent="0.25">
      <c r="B666" s="140">
        <v>580</v>
      </c>
      <c r="C666" s="188" t="s">
        <v>1050</v>
      </c>
      <c r="D666" s="188"/>
      <c r="E666" s="188"/>
      <c r="F666" s="141">
        <v>112</v>
      </c>
      <c r="G666" s="142" t="s">
        <v>226</v>
      </c>
      <c r="H666" s="143"/>
      <c r="I666" s="143"/>
      <c r="J666" s="143"/>
      <c r="K666" s="143"/>
      <c r="L666" s="143"/>
      <c r="M666" s="143"/>
      <c r="N666" s="143"/>
      <c r="O666" s="143"/>
    </row>
    <row r="667" spans="2:15" x14ac:dyDescent="0.25">
      <c r="B667" s="140">
        <v>581</v>
      </c>
      <c r="C667" s="188" t="s">
        <v>1051</v>
      </c>
      <c r="D667" s="188"/>
      <c r="E667" s="188"/>
      <c r="F667" s="141">
        <v>63</v>
      </c>
      <c r="G667" s="142" t="s">
        <v>226</v>
      </c>
      <c r="H667" s="143"/>
      <c r="I667" s="143"/>
      <c r="J667" s="143"/>
      <c r="K667" s="143"/>
      <c r="L667" s="143"/>
      <c r="M667" s="143"/>
      <c r="N667" s="143"/>
      <c r="O667" s="143"/>
    </row>
    <row r="668" spans="2:15" x14ac:dyDescent="0.25">
      <c r="B668" s="140">
        <v>582</v>
      </c>
      <c r="C668" s="188" t="s">
        <v>1052</v>
      </c>
      <c r="D668" s="188"/>
      <c r="E668" s="188"/>
      <c r="F668" s="141">
        <v>132</v>
      </c>
      <c r="G668" s="142" t="s">
        <v>226</v>
      </c>
      <c r="H668" s="143"/>
      <c r="I668" s="143"/>
      <c r="J668" s="143"/>
      <c r="K668" s="143"/>
      <c r="L668" s="143"/>
      <c r="M668" s="143"/>
      <c r="N668" s="143"/>
      <c r="O668" s="143"/>
    </row>
    <row r="669" spans="2:15" x14ac:dyDescent="0.25">
      <c r="B669" s="140">
        <v>583</v>
      </c>
      <c r="C669" s="188" t="s">
        <v>1053</v>
      </c>
      <c r="D669" s="188"/>
      <c r="E669" s="188"/>
      <c r="F669" s="141">
        <v>186</v>
      </c>
      <c r="G669" s="141">
        <v>186</v>
      </c>
      <c r="H669" s="143"/>
      <c r="I669" s="143"/>
      <c r="J669" s="143"/>
      <c r="K669" s="143"/>
      <c r="L669" s="143"/>
      <c r="M669" s="143"/>
      <c r="N669" s="143"/>
      <c r="O669" s="143"/>
    </row>
    <row r="670" spans="2:15" x14ac:dyDescent="0.25">
      <c r="B670" s="140">
        <v>584</v>
      </c>
      <c r="C670" s="188" t="s">
        <v>1054</v>
      </c>
      <c r="D670" s="188"/>
      <c r="E670" s="188"/>
      <c r="F670" s="141">
        <v>174</v>
      </c>
      <c r="G670" s="141">
        <v>174</v>
      </c>
      <c r="H670" s="143"/>
      <c r="I670" s="143"/>
      <c r="J670" s="143"/>
      <c r="K670" s="143"/>
      <c r="L670" s="143"/>
      <c r="M670" s="143"/>
      <c r="N670" s="143"/>
      <c r="O670" s="143"/>
    </row>
    <row r="671" spans="2:15" x14ac:dyDescent="0.25">
      <c r="B671" s="140">
        <v>585</v>
      </c>
      <c r="C671" s="188" t="s">
        <v>1055</v>
      </c>
      <c r="D671" s="188"/>
      <c r="E671" s="188"/>
      <c r="F671" s="141">
        <v>0.3</v>
      </c>
      <c r="G671" s="142" t="s">
        <v>226</v>
      </c>
      <c r="H671" s="143"/>
      <c r="I671" s="143"/>
      <c r="J671" s="143"/>
      <c r="K671" s="143"/>
      <c r="L671" s="143"/>
      <c r="M671" s="143"/>
      <c r="N671" s="143"/>
      <c r="O671" s="143"/>
    </row>
    <row r="672" spans="2:15" x14ac:dyDescent="0.25">
      <c r="B672" s="140">
        <v>586</v>
      </c>
      <c r="C672" s="188" t="s">
        <v>1056</v>
      </c>
      <c r="D672" s="188"/>
      <c r="E672" s="188"/>
      <c r="F672" s="141">
        <v>0.4</v>
      </c>
      <c r="G672" s="141">
        <v>0.4</v>
      </c>
      <c r="H672" s="143"/>
      <c r="I672" s="143"/>
      <c r="J672" s="143"/>
      <c r="K672" s="143"/>
      <c r="L672" s="143"/>
      <c r="M672" s="143"/>
      <c r="N672" s="143"/>
      <c r="O672" s="143"/>
    </row>
    <row r="673" spans="2:15" x14ac:dyDescent="0.25">
      <c r="B673" s="140">
        <v>587</v>
      </c>
      <c r="C673" s="188" t="s">
        <v>1057</v>
      </c>
      <c r="D673" s="188"/>
      <c r="E673" s="188"/>
      <c r="F673" s="141">
        <v>139</v>
      </c>
      <c r="G673" s="142" t="s">
        <v>226</v>
      </c>
      <c r="H673" s="143"/>
      <c r="I673" s="143"/>
      <c r="J673" s="143"/>
      <c r="K673" s="143"/>
      <c r="L673" s="143"/>
      <c r="M673" s="143"/>
      <c r="N673" s="143"/>
      <c r="O673" s="143"/>
    </row>
    <row r="674" spans="2:15" x14ac:dyDescent="0.25">
      <c r="B674" s="140">
        <v>588</v>
      </c>
      <c r="C674" s="188" t="s">
        <v>1058</v>
      </c>
      <c r="D674" s="188"/>
      <c r="E674" s="188"/>
      <c r="F674" s="141">
        <v>225</v>
      </c>
      <c r="G674" s="142" t="s">
        <v>226</v>
      </c>
      <c r="H674" s="143"/>
      <c r="I674" s="143"/>
      <c r="J674" s="143"/>
      <c r="K674" s="143"/>
      <c r="L674" s="143"/>
      <c r="M674" s="143"/>
      <c r="N674" s="143"/>
      <c r="O674" s="143"/>
    </row>
    <row r="675" spans="2:15" x14ac:dyDescent="0.25">
      <c r="B675" s="140">
        <v>589</v>
      </c>
      <c r="C675" s="188" t="s">
        <v>1059</v>
      </c>
      <c r="D675" s="188"/>
      <c r="E675" s="188"/>
      <c r="F675" s="141">
        <v>107</v>
      </c>
      <c r="G675" s="142" t="s">
        <v>226</v>
      </c>
      <c r="H675" s="143"/>
      <c r="I675" s="143"/>
      <c r="J675" s="143"/>
      <c r="K675" s="143"/>
      <c r="L675" s="143"/>
      <c r="M675" s="143"/>
      <c r="N675" s="143"/>
      <c r="O675" s="143"/>
    </row>
    <row r="676" spans="2:15" x14ac:dyDescent="0.25">
      <c r="B676" s="140">
        <v>590</v>
      </c>
      <c r="C676" s="188" t="s">
        <v>1060</v>
      </c>
      <c r="D676" s="188"/>
      <c r="E676" s="188"/>
      <c r="F676" s="141">
        <v>220</v>
      </c>
      <c r="G676" s="141">
        <v>220</v>
      </c>
      <c r="H676" s="143"/>
      <c r="I676" s="143"/>
      <c r="J676" s="143"/>
      <c r="K676" s="143"/>
      <c r="L676" s="143"/>
      <c r="M676" s="143"/>
      <c r="N676" s="143"/>
      <c r="O676" s="143"/>
    </row>
    <row r="677" spans="2:15" x14ac:dyDescent="0.25">
      <c r="B677" s="140">
        <v>591</v>
      </c>
      <c r="C677" s="188" t="s">
        <v>1061</v>
      </c>
      <c r="D677" s="188"/>
      <c r="E677" s="188"/>
      <c r="F677" s="141">
        <v>132</v>
      </c>
      <c r="G677" s="141">
        <v>132</v>
      </c>
      <c r="H677" s="143"/>
      <c r="I677" s="143"/>
      <c r="J677" s="143"/>
      <c r="K677" s="143"/>
      <c r="L677" s="143"/>
      <c r="M677" s="143"/>
      <c r="N677" s="143"/>
      <c r="O677" s="143"/>
    </row>
    <row r="678" spans="2:15" x14ac:dyDescent="0.25">
      <c r="B678" s="140">
        <v>592</v>
      </c>
      <c r="C678" s="188" t="s">
        <v>1062</v>
      </c>
      <c r="D678" s="188"/>
      <c r="E678" s="188"/>
      <c r="F678" s="141">
        <v>47</v>
      </c>
      <c r="G678" s="141">
        <v>47</v>
      </c>
      <c r="H678" s="143"/>
      <c r="I678" s="143"/>
      <c r="J678" s="143"/>
      <c r="K678" s="143"/>
      <c r="L678" s="143"/>
      <c r="M678" s="143"/>
      <c r="N678" s="143"/>
      <c r="O678" s="143"/>
    </row>
    <row r="679" spans="2:15" x14ac:dyDescent="0.25">
      <c r="B679" s="140">
        <v>593</v>
      </c>
      <c r="C679" s="188" t="s">
        <v>1063</v>
      </c>
      <c r="D679" s="188"/>
      <c r="E679" s="188"/>
      <c r="F679" s="141">
        <v>206</v>
      </c>
      <c r="G679" s="142" t="s">
        <v>226</v>
      </c>
      <c r="H679" s="143"/>
      <c r="I679" s="143"/>
      <c r="J679" s="143"/>
      <c r="K679" s="143"/>
      <c r="L679" s="143"/>
      <c r="M679" s="143"/>
      <c r="N679" s="143"/>
      <c r="O679" s="143"/>
    </row>
    <row r="680" spans="2:15" x14ac:dyDescent="0.25">
      <c r="B680" s="140">
        <v>594</v>
      </c>
      <c r="C680" s="188" t="s">
        <v>1064</v>
      </c>
      <c r="D680" s="188"/>
      <c r="E680" s="188"/>
      <c r="F680" s="141">
        <v>754.5</v>
      </c>
      <c r="G680" s="142" t="s">
        <v>226</v>
      </c>
      <c r="H680" s="143"/>
      <c r="I680" s="143"/>
      <c r="J680" s="143"/>
      <c r="K680" s="143"/>
      <c r="L680" s="143"/>
      <c r="M680" s="143"/>
      <c r="N680" s="143"/>
      <c r="O680" s="143"/>
    </row>
    <row r="681" spans="2:15" x14ac:dyDescent="0.25">
      <c r="B681" s="140">
        <v>595</v>
      </c>
      <c r="C681" s="188" t="s">
        <v>1065</v>
      </c>
      <c r="D681" s="188"/>
      <c r="E681" s="188"/>
      <c r="F681" s="141">
        <v>4765</v>
      </c>
      <c r="G681" s="141">
        <v>4765</v>
      </c>
      <c r="H681" s="143"/>
      <c r="I681" s="143"/>
      <c r="J681" s="143"/>
      <c r="K681" s="143"/>
      <c r="L681" s="143"/>
      <c r="M681" s="143"/>
      <c r="N681" s="143"/>
      <c r="O681" s="143"/>
    </row>
    <row r="682" spans="2:15" x14ac:dyDescent="0.25">
      <c r="B682" s="140">
        <v>596</v>
      </c>
      <c r="C682" s="188" t="s">
        <v>1066</v>
      </c>
      <c r="D682" s="188"/>
      <c r="E682" s="188"/>
      <c r="F682" s="141">
        <v>754.5</v>
      </c>
      <c r="G682" s="142" t="s">
        <v>226</v>
      </c>
      <c r="H682" s="143"/>
      <c r="I682" s="143"/>
      <c r="J682" s="143"/>
      <c r="K682" s="143"/>
      <c r="L682" s="143"/>
      <c r="M682" s="143"/>
      <c r="N682" s="143"/>
      <c r="O682" s="143"/>
    </row>
    <row r="683" spans="2:15" x14ac:dyDescent="0.25">
      <c r="B683" s="140">
        <v>597</v>
      </c>
      <c r="C683" s="188" t="s">
        <v>1067</v>
      </c>
      <c r="D683" s="188"/>
      <c r="E683" s="188"/>
      <c r="F683" s="141">
        <v>900</v>
      </c>
      <c r="G683" s="142" t="s">
        <v>226</v>
      </c>
      <c r="H683" s="143"/>
      <c r="I683" s="143"/>
      <c r="J683" s="143"/>
      <c r="K683" s="143"/>
      <c r="L683" s="143"/>
      <c r="M683" s="143"/>
      <c r="N683" s="143"/>
      <c r="O683" s="143"/>
    </row>
    <row r="684" spans="2:15" x14ac:dyDescent="0.25">
      <c r="B684" s="140">
        <v>598</v>
      </c>
      <c r="C684" s="188" t="s">
        <v>1068</v>
      </c>
      <c r="D684" s="188"/>
      <c r="E684" s="188"/>
      <c r="F684" s="141">
        <v>191.8</v>
      </c>
      <c r="G684" s="141">
        <v>191.8</v>
      </c>
      <c r="H684" s="143"/>
      <c r="I684" s="143"/>
      <c r="J684" s="143"/>
      <c r="K684" s="143"/>
      <c r="L684" s="143"/>
      <c r="M684" s="143"/>
      <c r="N684" s="143"/>
      <c r="O684" s="143"/>
    </row>
    <row r="685" spans="2:15" x14ac:dyDescent="0.25">
      <c r="B685" s="140">
        <v>599</v>
      </c>
      <c r="C685" s="188" t="s">
        <v>1069</v>
      </c>
      <c r="D685" s="188"/>
      <c r="E685" s="188"/>
      <c r="F685" s="141">
        <v>309</v>
      </c>
      <c r="G685" s="141">
        <v>107</v>
      </c>
      <c r="H685" s="143"/>
      <c r="I685" s="143"/>
      <c r="J685" s="143"/>
      <c r="K685" s="143"/>
      <c r="L685" s="143"/>
      <c r="M685" s="143"/>
      <c r="N685" s="143"/>
      <c r="O685" s="143"/>
    </row>
    <row r="686" spans="2:15" x14ac:dyDescent="0.25">
      <c r="B686" s="140">
        <v>600</v>
      </c>
      <c r="C686" s="188" t="s">
        <v>1070</v>
      </c>
      <c r="D686" s="188"/>
      <c r="E686" s="188"/>
      <c r="F686" s="141">
        <v>340</v>
      </c>
      <c r="G686" s="141">
        <v>340</v>
      </c>
      <c r="H686" s="143"/>
      <c r="I686" s="143"/>
      <c r="J686" s="143"/>
      <c r="K686" s="143"/>
      <c r="L686" s="143"/>
      <c r="M686" s="143"/>
      <c r="N686" s="143"/>
      <c r="O686" s="143"/>
    </row>
    <row r="687" spans="2:15" x14ac:dyDescent="0.25">
      <c r="B687" s="140">
        <v>601</v>
      </c>
      <c r="C687" s="188" t="s">
        <v>1071</v>
      </c>
      <c r="D687" s="188"/>
      <c r="E687" s="188"/>
      <c r="F687" s="141">
        <v>116</v>
      </c>
      <c r="G687" s="142" t="s">
        <v>226</v>
      </c>
      <c r="H687" s="143"/>
      <c r="I687" s="143"/>
      <c r="J687" s="143"/>
      <c r="K687" s="143"/>
      <c r="L687" s="143"/>
      <c r="M687" s="143"/>
      <c r="N687" s="143"/>
      <c r="O687" s="143"/>
    </row>
    <row r="688" spans="2:15" x14ac:dyDescent="0.25">
      <c r="B688" s="140">
        <v>602</v>
      </c>
      <c r="C688" s="188" t="s">
        <v>1072</v>
      </c>
      <c r="D688" s="188"/>
      <c r="E688" s="188"/>
      <c r="F688" s="141">
        <v>44</v>
      </c>
      <c r="G688" s="141">
        <v>44</v>
      </c>
      <c r="H688" s="143"/>
      <c r="I688" s="143"/>
      <c r="J688" s="143"/>
      <c r="K688" s="143"/>
      <c r="L688" s="143"/>
      <c r="M688" s="143"/>
      <c r="N688" s="143"/>
      <c r="O688" s="143"/>
    </row>
    <row r="689" spans="2:15" x14ac:dyDescent="0.25">
      <c r="B689" s="140">
        <v>603</v>
      </c>
      <c r="C689" s="188" t="s">
        <v>1073</v>
      </c>
      <c r="D689" s="188"/>
      <c r="E689" s="188"/>
      <c r="F689" s="141">
        <v>114</v>
      </c>
      <c r="G689" s="141">
        <v>114</v>
      </c>
      <c r="H689" s="143"/>
      <c r="I689" s="143"/>
      <c r="J689" s="143"/>
      <c r="K689" s="143"/>
      <c r="L689" s="143"/>
      <c r="M689" s="143"/>
      <c r="N689" s="143"/>
      <c r="O689" s="143"/>
    </row>
    <row r="690" spans="2:15" x14ac:dyDescent="0.25">
      <c r="B690" s="140">
        <v>604</v>
      </c>
      <c r="C690" s="188" t="s">
        <v>1074</v>
      </c>
      <c r="D690" s="188"/>
      <c r="E690" s="188"/>
      <c r="F690" s="141">
        <v>6750</v>
      </c>
      <c r="G690" s="142" t="s">
        <v>226</v>
      </c>
      <c r="H690" s="143"/>
      <c r="I690" s="143"/>
      <c r="J690" s="143"/>
      <c r="K690" s="143"/>
      <c r="L690" s="143"/>
      <c r="M690" s="143"/>
      <c r="N690" s="143"/>
      <c r="O690" s="143"/>
    </row>
    <row r="691" spans="2:15" x14ac:dyDescent="0.25">
      <c r="B691" s="140">
        <v>605</v>
      </c>
      <c r="C691" s="188" t="s">
        <v>1075</v>
      </c>
      <c r="D691" s="188"/>
      <c r="E691" s="188"/>
      <c r="F691" s="141">
        <v>82</v>
      </c>
      <c r="G691" s="141">
        <v>82</v>
      </c>
      <c r="H691" s="143"/>
      <c r="I691" s="143"/>
      <c r="J691" s="143"/>
      <c r="K691" s="143"/>
      <c r="L691" s="143"/>
      <c r="M691" s="143"/>
      <c r="N691" s="143"/>
      <c r="O691" s="143"/>
    </row>
    <row r="692" spans="2:15" x14ac:dyDescent="0.25">
      <c r="B692" s="140">
        <v>606</v>
      </c>
      <c r="C692" s="188" t="s">
        <v>1076</v>
      </c>
      <c r="D692" s="188"/>
      <c r="E692" s="188"/>
      <c r="F692" s="141">
        <v>39</v>
      </c>
      <c r="G692" s="141">
        <v>39</v>
      </c>
      <c r="H692" s="143"/>
      <c r="I692" s="143"/>
      <c r="J692" s="143"/>
      <c r="K692" s="143"/>
      <c r="L692" s="143"/>
      <c r="M692" s="143"/>
      <c r="N692" s="143"/>
      <c r="O692" s="143"/>
    </row>
    <row r="693" spans="2:15" x14ac:dyDescent="0.25">
      <c r="B693" s="140">
        <v>607</v>
      </c>
      <c r="C693" s="188" t="s">
        <v>1077</v>
      </c>
      <c r="D693" s="188"/>
      <c r="E693" s="188"/>
      <c r="F693" s="141">
        <v>295</v>
      </c>
      <c r="G693" s="141">
        <v>295</v>
      </c>
      <c r="H693" s="143"/>
      <c r="I693" s="143"/>
      <c r="J693" s="143"/>
      <c r="K693" s="143"/>
      <c r="L693" s="143"/>
      <c r="M693" s="143"/>
      <c r="N693" s="143"/>
      <c r="O693" s="143"/>
    </row>
    <row r="694" spans="2:15" x14ac:dyDescent="0.25">
      <c r="B694" s="140">
        <v>608</v>
      </c>
      <c r="C694" s="188" t="s">
        <v>1078</v>
      </c>
      <c r="D694" s="188"/>
      <c r="E694" s="188"/>
      <c r="F694" s="141">
        <v>211</v>
      </c>
      <c r="G694" s="142" t="s">
        <v>226</v>
      </c>
      <c r="H694" s="143"/>
      <c r="I694" s="143"/>
      <c r="J694" s="143"/>
      <c r="K694" s="143"/>
      <c r="L694" s="143"/>
      <c r="M694" s="143"/>
      <c r="N694" s="143"/>
      <c r="O694" s="143"/>
    </row>
    <row r="695" spans="2:15" x14ac:dyDescent="0.25">
      <c r="B695" s="140">
        <v>609</v>
      </c>
      <c r="C695" s="188" t="s">
        <v>1079</v>
      </c>
      <c r="D695" s="188"/>
      <c r="E695" s="188"/>
      <c r="F695" s="141">
        <v>390.5</v>
      </c>
      <c r="G695" s="142" t="s">
        <v>226</v>
      </c>
      <c r="H695" s="143"/>
      <c r="I695" s="143"/>
      <c r="J695" s="143"/>
      <c r="K695" s="143"/>
      <c r="L695" s="143"/>
      <c r="M695" s="143"/>
      <c r="N695" s="143"/>
      <c r="O695" s="143"/>
    </row>
    <row r="696" spans="2:15" x14ac:dyDescent="0.25">
      <c r="B696" s="140">
        <v>610</v>
      </c>
      <c r="C696" s="188" t="s">
        <v>1080</v>
      </c>
      <c r="D696" s="188"/>
      <c r="E696" s="188"/>
      <c r="F696" s="141">
        <v>147</v>
      </c>
      <c r="G696" s="142" t="s">
        <v>226</v>
      </c>
      <c r="H696" s="143"/>
      <c r="I696" s="143"/>
      <c r="J696" s="143"/>
      <c r="K696" s="143"/>
      <c r="L696" s="143"/>
      <c r="M696" s="143"/>
      <c r="N696" s="143"/>
      <c r="O696" s="143"/>
    </row>
    <row r="697" spans="2:15" x14ac:dyDescent="0.25">
      <c r="B697" s="140">
        <v>611</v>
      </c>
      <c r="C697" s="188" t="s">
        <v>1081</v>
      </c>
      <c r="D697" s="188"/>
      <c r="E697" s="188"/>
      <c r="F697" s="141">
        <v>89.5</v>
      </c>
      <c r="G697" s="142" t="s">
        <v>226</v>
      </c>
      <c r="H697" s="143"/>
      <c r="I697" s="143"/>
      <c r="J697" s="143"/>
      <c r="K697" s="143"/>
      <c r="L697" s="143"/>
      <c r="M697" s="143"/>
      <c r="N697" s="143"/>
      <c r="O697" s="143"/>
    </row>
    <row r="698" spans="2:15" x14ac:dyDescent="0.25">
      <c r="B698" s="140">
        <v>612</v>
      </c>
      <c r="C698" s="188" t="s">
        <v>1082</v>
      </c>
      <c r="D698" s="188"/>
      <c r="E698" s="188"/>
      <c r="F698" s="141">
        <v>130</v>
      </c>
      <c r="G698" s="141">
        <v>130</v>
      </c>
      <c r="H698" s="143"/>
      <c r="I698" s="143"/>
      <c r="J698" s="143"/>
      <c r="K698" s="143"/>
      <c r="L698" s="143"/>
      <c r="M698" s="143"/>
      <c r="N698" s="143"/>
      <c r="O698" s="143"/>
    </row>
    <row r="699" spans="2:15" x14ac:dyDescent="0.25">
      <c r="B699" s="140">
        <v>613</v>
      </c>
      <c r="C699" s="188" t="s">
        <v>1083</v>
      </c>
      <c r="D699" s="188"/>
      <c r="E699" s="188"/>
      <c r="F699" s="141">
        <v>195</v>
      </c>
      <c r="G699" s="141">
        <v>195</v>
      </c>
      <c r="H699" s="143"/>
      <c r="I699" s="143"/>
      <c r="J699" s="143"/>
      <c r="K699" s="143"/>
      <c r="L699" s="143"/>
      <c r="M699" s="143"/>
      <c r="N699" s="143"/>
      <c r="O699" s="143"/>
    </row>
    <row r="700" spans="2:15" x14ac:dyDescent="0.25">
      <c r="B700" s="140">
        <v>614</v>
      </c>
      <c r="C700" s="188" t="s">
        <v>1084</v>
      </c>
      <c r="D700" s="188"/>
      <c r="E700" s="188"/>
      <c r="F700" s="141">
        <v>330</v>
      </c>
      <c r="G700" s="142" t="s">
        <v>226</v>
      </c>
      <c r="H700" s="143"/>
      <c r="I700" s="143"/>
      <c r="J700" s="143"/>
      <c r="K700" s="143"/>
      <c r="L700" s="143"/>
      <c r="M700" s="143"/>
      <c r="N700" s="143"/>
      <c r="O700" s="143"/>
    </row>
    <row r="701" spans="2:15" x14ac:dyDescent="0.25">
      <c r="B701" s="140">
        <v>615</v>
      </c>
      <c r="C701" s="188" t="s">
        <v>1085</v>
      </c>
      <c r="D701" s="188"/>
      <c r="E701" s="188"/>
      <c r="F701" s="141">
        <v>0.5</v>
      </c>
      <c r="G701" s="141">
        <v>0.5</v>
      </c>
      <c r="H701" s="143"/>
      <c r="I701" s="143"/>
      <c r="J701" s="143"/>
      <c r="K701" s="143"/>
      <c r="L701" s="143"/>
      <c r="M701" s="143"/>
      <c r="N701" s="143"/>
      <c r="O701" s="143"/>
    </row>
    <row r="702" spans="2:15" x14ac:dyDescent="0.25">
      <c r="B702" s="140">
        <v>616</v>
      </c>
      <c r="C702" s="188" t="s">
        <v>1086</v>
      </c>
      <c r="D702" s="188"/>
      <c r="E702" s="188"/>
      <c r="F702" s="141">
        <v>94.7</v>
      </c>
      <c r="G702" s="141">
        <v>94.7</v>
      </c>
      <c r="H702" s="143"/>
      <c r="I702" s="143"/>
      <c r="J702" s="143"/>
      <c r="K702" s="143"/>
      <c r="L702" s="143"/>
      <c r="M702" s="143"/>
      <c r="N702" s="143"/>
      <c r="O702" s="143"/>
    </row>
    <row r="703" spans="2:15" x14ac:dyDescent="0.25">
      <c r="B703" s="140">
        <v>617</v>
      </c>
      <c r="C703" s="188" t="s">
        <v>1087</v>
      </c>
      <c r="D703" s="188"/>
      <c r="E703" s="188"/>
      <c r="F703" s="141">
        <v>376</v>
      </c>
      <c r="G703" s="141">
        <v>376</v>
      </c>
      <c r="H703" s="143"/>
      <c r="I703" s="143"/>
      <c r="J703" s="143"/>
      <c r="K703" s="143"/>
      <c r="L703" s="143"/>
      <c r="M703" s="143"/>
      <c r="N703" s="143"/>
      <c r="O703" s="143"/>
    </row>
    <row r="704" spans="2:15" x14ac:dyDescent="0.25">
      <c r="B704" s="140">
        <v>618</v>
      </c>
      <c r="C704" s="188" t="s">
        <v>1088</v>
      </c>
      <c r="D704" s="188"/>
      <c r="E704" s="188"/>
      <c r="F704" s="141">
        <v>225</v>
      </c>
      <c r="G704" s="141">
        <v>225</v>
      </c>
      <c r="H704" s="143"/>
      <c r="I704" s="143"/>
      <c r="J704" s="143"/>
      <c r="K704" s="143"/>
      <c r="L704" s="143"/>
      <c r="M704" s="143"/>
      <c r="N704" s="143"/>
      <c r="O704" s="143"/>
    </row>
    <row r="705" spans="2:15" x14ac:dyDescent="0.25">
      <c r="B705" s="140">
        <v>619</v>
      </c>
      <c r="C705" s="188" t="s">
        <v>1089</v>
      </c>
      <c r="D705" s="188"/>
      <c r="E705" s="188"/>
      <c r="F705" s="141">
        <v>127</v>
      </c>
      <c r="G705" s="141">
        <v>127</v>
      </c>
      <c r="H705" s="143"/>
      <c r="I705" s="143"/>
      <c r="J705" s="143"/>
      <c r="K705" s="143"/>
      <c r="L705" s="143"/>
      <c r="M705" s="143"/>
      <c r="N705" s="143"/>
      <c r="O705" s="143"/>
    </row>
    <row r="706" spans="2:15" x14ac:dyDescent="0.25">
      <c r="B706" s="140">
        <v>620</v>
      </c>
      <c r="C706" s="188" t="s">
        <v>1089</v>
      </c>
      <c r="D706" s="188"/>
      <c r="E706" s="188"/>
      <c r="F706" s="141">
        <v>131</v>
      </c>
      <c r="G706" s="142" t="s">
        <v>226</v>
      </c>
      <c r="H706" s="143"/>
      <c r="I706" s="143"/>
      <c r="J706" s="143"/>
      <c r="K706" s="143"/>
      <c r="L706" s="143"/>
      <c r="M706" s="143"/>
      <c r="N706" s="143"/>
      <c r="O706" s="143"/>
    </row>
    <row r="707" spans="2:15" x14ac:dyDescent="0.25">
      <c r="B707" s="140">
        <v>621</v>
      </c>
      <c r="C707" s="188" t="s">
        <v>1090</v>
      </c>
      <c r="D707" s="188"/>
      <c r="E707" s="188"/>
      <c r="F707" s="141">
        <v>107</v>
      </c>
      <c r="G707" s="142" t="s">
        <v>226</v>
      </c>
      <c r="H707" s="143"/>
      <c r="I707" s="143"/>
      <c r="J707" s="143"/>
      <c r="K707" s="143"/>
      <c r="L707" s="143"/>
      <c r="M707" s="143"/>
      <c r="N707" s="143"/>
      <c r="O707" s="143"/>
    </row>
    <row r="708" spans="2:15" x14ac:dyDescent="0.25">
      <c r="B708" s="140">
        <v>622</v>
      </c>
      <c r="C708" s="188" t="s">
        <v>1090</v>
      </c>
      <c r="D708" s="188"/>
      <c r="E708" s="188"/>
      <c r="F708" s="141">
        <v>190</v>
      </c>
      <c r="G708" s="141">
        <v>190</v>
      </c>
      <c r="H708" s="143"/>
      <c r="I708" s="143"/>
      <c r="J708" s="143"/>
      <c r="K708" s="143"/>
      <c r="L708" s="143"/>
      <c r="M708" s="143"/>
      <c r="N708" s="143"/>
      <c r="O708" s="143"/>
    </row>
    <row r="709" spans="2:15" x14ac:dyDescent="0.25">
      <c r="B709" s="140">
        <v>623</v>
      </c>
      <c r="C709" s="188" t="s">
        <v>1090</v>
      </c>
      <c r="D709" s="188"/>
      <c r="E709" s="188"/>
      <c r="F709" s="141">
        <v>98</v>
      </c>
      <c r="G709" s="142" t="s">
        <v>226</v>
      </c>
      <c r="H709" s="143"/>
      <c r="I709" s="143"/>
      <c r="J709" s="143"/>
      <c r="K709" s="143"/>
      <c r="L709" s="143"/>
      <c r="M709" s="143"/>
      <c r="N709" s="143"/>
      <c r="O709" s="143"/>
    </row>
    <row r="710" spans="2:15" x14ac:dyDescent="0.25">
      <c r="B710" s="140">
        <v>624</v>
      </c>
      <c r="C710" s="188" t="s">
        <v>1091</v>
      </c>
      <c r="D710" s="188"/>
      <c r="E710" s="188"/>
      <c r="F710" s="141">
        <v>446</v>
      </c>
      <c r="G710" s="142" t="s">
        <v>226</v>
      </c>
      <c r="H710" s="143"/>
      <c r="I710" s="143"/>
      <c r="J710" s="143"/>
      <c r="K710" s="143"/>
      <c r="L710" s="143"/>
      <c r="M710" s="143"/>
      <c r="N710" s="143"/>
      <c r="O710" s="143"/>
    </row>
    <row r="711" spans="2:15" x14ac:dyDescent="0.25">
      <c r="B711" s="140">
        <v>625</v>
      </c>
      <c r="C711" s="188" t="s">
        <v>1092</v>
      </c>
      <c r="D711" s="188"/>
      <c r="E711" s="188"/>
      <c r="F711" s="141">
        <v>42</v>
      </c>
      <c r="G711" s="141">
        <v>42</v>
      </c>
      <c r="H711" s="143"/>
      <c r="I711" s="143"/>
      <c r="J711" s="143"/>
      <c r="K711" s="143"/>
      <c r="L711" s="143"/>
      <c r="M711" s="143"/>
      <c r="N711" s="143"/>
      <c r="O711" s="143"/>
    </row>
    <row r="712" spans="2:15" x14ac:dyDescent="0.25">
      <c r="B712" s="140">
        <v>626</v>
      </c>
      <c r="C712" s="188" t="s">
        <v>1092</v>
      </c>
      <c r="D712" s="188"/>
      <c r="E712" s="188"/>
      <c r="F712" s="141">
        <v>120</v>
      </c>
      <c r="G712" s="141">
        <v>120</v>
      </c>
      <c r="H712" s="143"/>
      <c r="I712" s="143"/>
      <c r="J712" s="143"/>
      <c r="K712" s="143"/>
      <c r="L712" s="143"/>
      <c r="M712" s="143"/>
      <c r="N712" s="143"/>
      <c r="O712" s="143"/>
    </row>
    <row r="713" spans="2:15" x14ac:dyDescent="0.25">
      <c r="B713" s="140">
        <v>627</v>
      </c>
      <c r="C713" s="188" t="s">
        <v>1092</v>
      </c>
      <c r="D713" s="188"/>
      <c r="E713" s="188"/>
      <c r="F713" s="141">
        <v>191</v>
      </c>
      <c r="G713" s="141">
        <v>191</v>
      </c>
      <c r="H713" s="143"/>
      <c r="I713" s="143"/>
      <c r="J713" s="143"/>
      <c r="K713" s="143"/>
      <c r="L713" s="143"/>
      <c r="M713" s="143"/>
      <c r="N713" s="143"/>
      <c r="O713" s="143"/>
    </row>
    <row r="714" spans="2:15" x14ac:dyDescent="0.25">
      <c r="B714" s="140">
        <v>628</v>
      </c>
      <c r="C714" s="188" t="s">
        <v>1093</v>
      </c>
      <c r="D714" s="188"/>
      <c r="E714" s="188"/>
      <c r="F714" s="141">
        <v>47</v>
      </c>
      <c r="G714" s="141">
        <v>47</v>
      </c>
      <c r="H714" s="143"/>
      <c r="I714" s="143"/>
      <c r="J714" s="143"/>
      <c r="K714" s="143"/>
      <c r="L714" s="143"/>
      <c r="M714" s="143"/>
      <c r="N714" s="143"/>
      <c r="O714" s="143"/>
    </row>
    <row r="715" spans="2:15" x14ac:dyDescent="0.25">
      <c r="B715" s="140">
        <v>629</v>
      </c>
      <c r="C715" s="188" t="s">
        <v>1094</v>
      </c>
      <c r="D715" s="188"/>
      <c r="E715" s="188"/>
      <c r="F715" s="141">
        <v>261</v>
      </c>
      <c r="G715" s="142" t="s">
        <v>226</v>
      </c>
      <c r="H715" s="143"/>
      <c r="I715" s="143"/>
      <c r="J715" s="143"/>
      <c r="K715" s="143"/>
      <c r="L715" s="143"/>
      <c r="M715" s="143"/>
      <c r="N715" s="143"/>
      <c r="O715" s="143"/>
    </row>
    <row r="716" spans="2:15" x14ac:dyDescent="0.25">
      <c r="B716" s="140">
        <v>630</v>
      </c>
      <c r="C716" s="188" t="s">
        <v>1095</v>
      </c>
      <c r="D716" s="188"/>
      <c r="E716" s="188"/>
      <c r="F716" s="141">
        <v>225</v>
      </c>
      <c r="G716" s="141">
        <v>225</v>
      </c>
      <c r="H716" s="143"/>
      <c r="I716" s="143"/>
      <c r="J716" s="143"/>
      <c r="K716" s="143"/>
      <c r="L716" s="143"/>
      <c r="M716" s="143"/>
      <c r="N716" s="143"/>
      <c r="O716" s="143"/>
    </row>
    <row r="717" spans="2:15" x14ac:dyDescent="0.25">
      <c r="B717" s="140">
        <v>631</v>
      </c>
      <c r="C717" s="188" t="s">
        <v>1096</v>
      </c>
      <c r="D717" s="188"/>
      <c r="E717" s="188"/>
      <c r="F717" s="141">
        <v>95</v>
      </c>
      <c r="G717" s="141">
        <v>95</v>
      </c>
      <c r="H717" s="143"/>
      <c r="I717" s="143"/>
      <c r="J717" s="143"/>
      <c r="K717" s="143"/>
      <c r="L717" s="143"/>
      <c r="M717" s="143"/>
      <c r="N717" s="143"/>
      <c r="O717" s="143"/>
    </row>
    <row r="718" spans="2:15" x14ac:dyDescent="0.25">
      <c r="B718" s="140">
        <v>632</v>
      </c>
      <c r="C718" s="188" t="s">
        <v>1097</v>
      </c>
      <c r="D718" s="188"/>
      <c r="E718" s="188"/>
      <c r="F718" s="141">
        <v>352</v>
      </c>
      <c r="G718" s="142" t="s">
        <v>226</v>
      </c>
      <c r="H718" s="143"/>
      <c r="I718" s="143"/>
      <c r="J718" s="143"/>
      <c r="K718" s="143"/>
      <c r="L718" s="143"/>
      <c r="M718" s="143"/>
      <c r="N718" s="143"/>
      <c r="O718" s="143"/>
    </row>
    <row r="719" spans="2:15" x14ac:dyDescent="0.25">
      <c r="B719" s="140">
        <v>633</v>
      </c>
      <c r="C719" s="188" t="s">
        <v>1098</v>
      </c>
      <c r="D719" s="188"/>
      <c r="E719" s="188"/>
      <c r="F719" s="141">
        <v>953</v>
      </c>
      <c r="G719" s="141">
        <v>953</v>
      </c>
      <c r="H719" s="143"/>
      <c r="I719" s="143"/>
      <c r="J719" s="143"/>
      <c r="K719" s="143"/>
      <c r="L719" s="143"/>
      <c r="M719" s="143"/>
      <c r="N719" s="143"/>
      <c r="O719" s="143"/>
    </row>
    <row r="720" spans="2:15" x14ac:dyDescent="0.25">
      <c r="B720" s="140">
        <v>634</v>
      </c>
      <c r="C720" s="188" t="s">
        <v>1099</v>
      </c>
      <c r="D720" s="188"/>
      <c r="E720" s="188"/>
      <c r="F720" s="141">
        <v>1299.5</v>
      </c>
      <c r="G720" s="141">
        <v>545</v>
      </c>
      <c r="H720" s="143"/>
      <c r="I720" s="143"/>
      <c r="J720" s="143"/>
      <c r="K720" s="143"/>
      <c r="L720" s="143"/>
      <c r="M720" s="143"/>
      <c r="N720" s="143"/>
      <c r="O720" s="143"/>
    </row>
    <row r="721" spans="2:15" x14ac:dyDescent="0.25">
      <c r="B721" s="140">
        <v>635</v>
      </c>
      <c r="C721" s="188" t="s">
        <v>1100</v>
      </c>
      <c r="D721" s="188"/>
      <c r="E721" s="188"/>
      <c r="F721" s="141">
        <v>953</v>
      </c>
      <c r="G721" s="141">
        <v>953</v>
      </c>
      <c r="H721" s="143"/>
      <c r="I721" s="143"/>
      <c r="J721" s="143"/>
      <c r="K721" s="143"/>
      <c r="L721" s="143"/>
      <c r="M721" s="143"/>
      <c r="N721" s="143"/>
      <c r="O721" s="143"/>
    </row>
    <row r="722" spans="2:15" x14ac:dyDescent="0.25">
      <c r="B722" s="140">
        <v>636</v>
      </c>
      <c r="C722" s="188" t="s">
        <v>1101</v>
      </c>
      <c r="D722" s="188"/>
      <c r="E722" s="188"/>
      <c r="F722" s="141">
        <v>669</v>
      </c>
      <c r="G722" s="142" t="s">
        <v>226</v>
      </c>
      <c r="H722" s="143"/>
      <c r="I722" s="143"/>
      <c r="J722" s="143"/>
      <c r="K722" s="143"/>
      <c r="L722" s="143"/>
      <c r="M722" s="143"/>
      <c r="N722" s="143"/>
      <c r="O722" s="143"/>
    </row>
    <row r="723" spans="2:15" x14ac:dyDescent="0.25">
      <c r="B723" s="140">
        <v>637</v>
      </c>
      <c r="C723" s="188" t="s">
        <v>466</v>
      </c>
      <c r="D723" s="188"/>
      <c r="E723" s="188"/>
      <c r="F723" s="141">
        <v>99.6</v>
      </c>
      <c r="G723" s="141">
        <v>99.6</v>
      </c>
      <c r="H723" s="143"/>
      <c r="I723" s="143"/>
      <c r="J723" s="143"/>
      <c r="K723" s="143"/>
      <c r="L723" s="143"/>
      <c r="M723" s="143"/>
      <c r="N723" s="143"/>
      <c r="O723" s="143"/>
    </row>
    <row r="724" spans="2:15" x14ac:dyDescent="0.25">
      <c r="B724" s="140">
        <v>638</v>
      </c>
      <c r="C724" s="188" t="s">
        <v>1102</v>
      </c>
      <c r="D724" s="188"/>
      <c r="E724" s="188"/>
      <c r="F724" s="141">
        <v>130</v>
      </c>
      <c r="G724" s="141">
        <v>130</v>
      </c>
      <c r="H724" s="143"/>
      <c r="I724" s="143"/>
      <c r="J724" s="143"/>
      <c r="K724" s="143"/>
      <c r="L724" s="143"/>
      <c r="M724" s="143"/>
      <c r="N724" s="143"/>
      <c r="O724" s="143"/>
    </row>
    <row r="725" spans="2:15" x14ac:dyDescent="0.25">
      <c r="B725" s="140">
        <v>639</v>
      </c>
      <c r="C725" s="188" t="s">
        <v>1103</v>
      </c>
      <c r="D725" s="188"/>
      <c r="E725" s="188"/>
      <c r="F725" s="141">
        <v>953</v>
      </c>
      <c r="G725" s="141">
        <v>953</v>
      </c>
      <c r="H725" s="143"/>
      <c r="I725" s="143"/>
      <c r="J725" s="143"/>
      <c r="K725" s="143"/>
      <c r="L725" s="143"/>
      <c r="M725" s="143"/>
      <c r="N725" s="143"/>
      <c r="O725" s="143"/>
    </row>
    <row r="726" spans="2:15" x14ac:dyDescent="0.25">
      <c r="B726" s="140">
        <v>640</v>
      </c>
      <c r="C726" s="188" t="s">
        <v>1104</v>
      </c>
      <c r="D726" s="188"/>
      <c r="E726" s="188"/>
      <c r="F726" s="141">
        <v>614</v>
      </c>
      <c r="G726" s="141">
        <v>350</v>
      </c>
      <c r="H726" s="143"/>
      <c r="I726" s="143"/>
      <c r="J726" s="143"/>
      <c r="K726" s="143"/>
      <c r="L726" s="143"/>
      <c r="M726" s="143"/>
      <c r="N726" s="143"/>
      <c r="O726" s="143"/>
    </row>
    <row r="727" spans="2:15" x14ac:dyDescent="0.25">
      <c r="B727" s="140">
        <v>641</v>
      </c>
      <c r="C727" s="188" t="s">
        <v>1105</v>
      </c>
      <c r="D727" s="188"/>
      <c r="E727" s="188"/>
      <c r="F727" s="141">
        <v>221</v>
      </c>
      <c r="G727" s="142" t="s">
        <v>226</v>
      </c>
      <c r="H727" s="143"/>
      <c r="I727" s="143"/>
      <c r="J727" s="143"/>
      <c r="K727" s="143"/>
      <c r="L727" s="143"/>
      <c r="M727" s="143"/>
      <c r="N727" s="143"/>
      <c r="O727" s="143"/>
    </row>
    <row r="728" spans="2:15" x14ac:dyDescent="0.25">
      <c r="B728" s="140">
        <v>642</v>
      </c>
      <c r="C728" s="188" t="s">
        <v>1106</v>
      </c>
      <c r="D728" s="188"/>
      <c r="E728" s="188"/>
      <c r="F728" s="141">
        <v>56</v>
      </c>
      <c r="G728" s="141">
        <v>56</v>
      </c>
      <c r="H728" s="143"/>
      <c r="I728" s="143"/>
      <c r="J728" s="143"/>
      <c r="K728" s="143"/>
      <c r="L728" s="143"/>
      <c r="M728" s="143"/>
      <c r="N728" s="143"/>
      <c r="O728" s="143"/>
    </row>
    <row r="729" spans="2:15" x14ac:dyDescent="0.25">
      <c r="B729" s="140">
        <v>643</v>
      </c>
      <c r="C729" s="188" t="s">
        <v>1107</v>
      </c>
      <c r="D729" s="188"/>
      <c r="E729" s="188"/>
      <c r="F729" s="141">
        <v>46</v>
      </c>
      <c r="G729" s="141">
        <v>46</v>
      </c>
      <c r="H729" s="143"/>
      <c r="I729" s="143"/>
      <c r="J729" s="143"/>
      <c r="K729" s="143"/>
      <c r="L729" s="143"/>
      <c r="M729" s="143"/>
      <c r="N729" s="143"/>
      <c r="O729" s="143"/>
    </row>
    <row r="730" spans="2:15" x14ac:dyDescent="0.25">
      <c r="B730" s="140">
        <v>644</v>
      </c>
      <c r="C730" s="188" t="s">
        <v>1108</v>
      </c>
      <c r="D730" s="188"/>
      <c r="E730" s="188"/>
      <c r="F730" s="141">
        <v>42</v>
      </c>
      <c r="G730" s="141">
        <v>42</v>
      </c>
      <c r="H730" s="143"/>
      <c r="I730" s="143"/>
      <c r="J730" s="143"/>
      <c r="K730" s="143"/>
      <c r="L730" s="143"/>
      <c r="M730" s="143"/>
      <c r="N730" s="143"/>
      <c r="O730" s="143"/>
    </row>
    <row r="731" spans="2:15" x14ac:dyDescent="0.25">
      <c r="B731" s="140">
        <v>645</v>
      </c>
      <c r="C731" s="188" t="s">
        <v>1109</v>
      </c>
      <c r="D731" s="188"/>
      <c r="E731" s="188"/>
      <c r="F731" s="141">
        <v>63</v>
      </c>
      <c r="G731" s="142" t="s">
        <v>226</v>
      </c>
      <c r="H731" s="143"/>
      <c r="I731" s="143"/>
      <c r="J731" s="143"/>
      <c r="K731" s="143"/>
      <c r="L731" s="143"/>
      <c r="M731" s="143"/>
      <c r="N731" s="143"/>
      <c r="O731" s="143"/>
    </row>
    <row r="732" spans="2:15" x14ac:dyDescent="0.25">
      <c r="B732" s="140">
        <v>646</v>
      </c>
      <c r="C732" s="188" t="s">
        <v>1110</v>
      </c>
      <c r="D732" s="188"/>
      <c r="E732" s="188"/>
      <c r="F732" s="141">
        <v>635</v>
      </c>
      <c r="G732" s="141">
        <v>635</v>
      </c>
      <c r="H732" s="143"/>
      <c r="I732" s="143"/>
      <c r="J732" s="143"/>
      <c r="K732" s="143"/>
      <c r="L732" s="143"/>
      <c r="M732" s="143"/>
      <c r="N732" s="143"/>
      <c r="O732" s="143"/>
    </row>
    <row r="733" spans="2:15" x14ac:dyDescent="0.25">
      <c r="B733" s="140">
        <v>647</v>
      </c>
      <c r="C733" s="188" t="s">
        <v>1111</v>
      </c>
      <c r="D733" s="188"/>
      <c r="E733" s="188"/>
      <c r="F733" s="141">
        <v>199.4</v>
      </c>
      <c r="G733" s="142" t="s">
        <v>226</v>
      </c>
      <c r="H733" s="143"/>
      <c r="I733" s="143"/>
      <c r="J733" s="143"/>
      <c r="K733" s="143"/>
      <c r="L733" s="143"/>
      <c r="M733" s="143"/>
      <c r="N733" s="143"/>
      <c r="O733" s="143"/>
    </row>
    <row r="734" spans="2:15" x14ac:dyDescent="0.25">
      <c r="B734" s="140">
        <v>648</v>
      </c>
      <c r="C734" s="188" t="s">
        <v>1112</v>
      </c>
      <c r="D734" s="188"/>
      <c r="E734" s="188"/>
      <c r="F734" s="141">
        <v>134</v>
      </c>
      <c r="G734" s="142" t="s">
        <v>226</v>
      </c>
      <c r="H734" s="143"/>
      <c r="I734" s="143"/>
      <c r="J734" s="143"/>
      <c r="K734" s="143"/>
      <c r="L734" s="143"/>
      <c r="M734" s="143"/>
      <c r="N734" s="143"/>
      <c r="O734" s="143"/>
    </row>
    <row r="735" spans="2:15" x14ac:dyDescent="0.25">
      <c r="B735" s="140">
        <v>649</v>
      </c>
      <c r="C735" s="188" t="s">
        <v>1113</v>
      </c>
      <c r="D735" s="188"/>
      <c r="E735" s="188"/>
      <c r="F735" s="141">
        <v>400</v>
      </c>
      <c r="G735" s="141">
        <v>400</v>
      </c>
      <c r="H735" s="143"/>
      <c r="I735" s="143"/>
      <c r="J735" s="143"/>
      <c r="K735" s="143"/>
      <c r="L735" s="143"/>
      <c r="M735" s="143"/>
      <c r="N735" s="143"/>
      <c r="O735" s="143"/>
    </row>
    <row r="736" spans="2:15" x14ac:dyDescent="0.25">
      <c r="B736" s="140">
        <v>650</v>
      </c>
      <c r="C736" s="188" t="s">
        <v>1114</v>
      </c>
      <c r="D736" s="188"/>
      <c r="E736" s="188"/>
      <c r="F736" s="141">
        <v>126.2</v>
      </c>
      <c r="G736" s="142" t="s">
        <v>226</v>
      </c>
      <c r="H736" s="143"/>
      <c r="I736" s="143"/>
      <c r="J736" s="143"/>
      <c r="K736" s="143"/>
      <c r="L736" s="143"/>
      <c r="M736" s="143"/>
      <c r="N736" s="143"/>
      <c r="O736" s="143"/>
    </row>
    <row r="737" spans="2:15" x14ac:dyDescent="0.25">
      <c r="B737" s="140">
        <v>651</v>
      </c>
      <c r="C737" s="188" t="s">
        <v>1115</v>
      </c>
      <c r="D737" s="188"/>
      <c r="E737" s="188"/>
      <c r="F737" s="141">
        <v>754.5</v>
      </c>
      <c r="G737" s="142" t="s">
        <v>226</v>
      </c>
      <c r="H737" s="143"/>
      <c r="I737" s="143"/>
      <c r="J737" s="143"/>
      <c r="K737" s="143"/>
      <c r="L737" s="143"/>
      <c r="M737" s="143"/>
      <c r="N737" s="143"/>
      <c r="O737" s="143"/>
    </row>
    <row r="738" spans="2:15" x14ac:dyDescent="0.25">
      <c r="B738" s="140">
        <v>652</v>
      </c>
      <c r="C738" s="188" t="s">
        <v>1116</v>
      </c>
      <c r="D738" s="188"/>
      <c r="E738" s="188"/>
      <c r="F738" s="141">
        <v>1635</v>
      </c>
      <c r="G738" s="141">
        <v>1635</v>
      </c>
      <c r="H738" s="143"/>
      <c r="I738" s="143"/>
      <c r="J738" s="143"/>
      <c r="K738" s="143"/>
      <c r="L738" s="143"/>
      <c r="M738" s="143"/>
      <c r="N738" s="143"/>
      <c r="O738" s="143"/>
    </row>
    <row r="739" spans="2:15" x14ac:dyDescent="0.25">
      <c r="B739" s="140">
        <v>653</v>
      </c>
      <c r="C739" s="188" t="s">
        <v>1117</v>
      </c>
      <c r="D739" s="188"/>
      <c r="E739" s="188"/>
      <c r="F739" s="141">
        <v>39</v>
      </c>
      <c r="G739" s="141">
        <v>39</v>
      </c>
      <c r="H739" s="143"/>
      <c r="I739" s="143"/>
      <c r="J739" s="143"/>
      <c r="K739" s="143"/>
      <c r="L739" s="143"/>
      <c r="M739" s="143"/>
      <c r="N739" s="143"/>
      <c r="O739" s="143"/>
    </row>
    <row r="740" spans="2:15" x14ac:dyDescent="0.25">
      <c r="B740" s="140">
        <v>654</v>
      </c>
      <c r="C740" s="188" t="s">
        <v>1118</v>
      </c>
      <c r="D740" s="188"/>
      <c r="E740" s="188"/>
      <c r="F740" s="141">
        <v>51</v>
      </c>
      <c r="G740" s="141">
        <v>51</v>
      </c>
      <c r="H740" s="143"/>
      <c r="I740" s="143"/>
      <c r="J740" s="143"/>
      <c r="K740" s="143"/>
      <c r="L740" s="143"/>
      <c r="M740" s="143"/>
      <c r="N740" s="143"/>
      <c r="O740" s="143"/>
    </row>
    <row r="741" spans="2:15" x14ac:dyDescent="0.25">
      <c r="B741" s="140">
        <v>655</v>
      </c>
      <c r="C741" s="188" t="s">
        <v>1119</v>
      </c>
      <c r="D741" s="188"/>
      <c r="E741" s="188"/>
      <c r="F741" s="141">
        <v>35</v>
      </c>
      <c r="G741" s="142" t="s">
        <v>226</v>
      </c>
      <c r="H741" s="143"/>
      <c r="I741" s="143"/>
      <c r="J741" s="143"/>
      <c r="K741" s="143"/>
      <c r="L741" s="143"/>
      <c r="M741" s="143"/>
      <c r="N741" s="143"/>
      <c r="O741" s="143"/>
    </row>
    <row r="742" spans="2:15" x14ac:dyDescent="0.25">
      <c r="B742" s="140">
        <v>656</v>
      </c>
      <c r="C742" s="188" t="s">
        <v>1120</v>
      </c>
      <c r="D742" s="188"/>
      <c r="E742" s="188"/>
      <c r="F742" s="141">
        <v>128</v>
      </c>
      <c r="G742" s="141">
        <v>128</v>
      </c>
      <c r="H742" s="143"/>
      <c r="I742" s="143"/>
      <c r="J742" s="143"/>
      <c r="K742" s="143"/>
      <c r="L742" s="143"/>
      <c r="M742" s="143"/>
      <c r="N742" s="143"/>
      <c r="O742" s="143"/>
    </row>
    <row r="743" spans="2:15" x14ac:dyDescent="0.25">
      <c r="B743" s="140">
        <v>657</v>
      </c>
      <c r="C743" s="188" t="s">
        <v>1121</v>
      </c>
      <c r="D743" s="188"/>
      <c r="E743" s="188"/>
      <c r="F743" s="141">
        <v>130</v>
      </c>
      <c r="G743" s="141">
        <v>130</v>
      </c>
      <c r="H743" s="143"/>
      <c r="I743" s="143"/>
      <c r="J743" s="143"/>
      <c r="K743" s="143"/>
      <c r="L743" s="143"/>
      <c r="M743" s="143"/>
      <c r="N743" s="143"/>
      <c r="O743" s="143"/>
    </row>
    <row r="744" spans="2:15" x14ac:dyDescent="0.25">
      <c r="B744" s="140">
        <v>658</v>
      </c>
      <c r="C744" s="188" t="s">
        <v>1122</v>
      </c>
      <c r="D744" s="188"/>
      <c r="E744" s="188"/>
      <c r="F744" s="141">
        <v>953</v>
      </c>
      <c r="G744" s="141">
        <v>953</v>
      </c>
      <c r="H744" s="143"/>
      <c r="I744" s="143"/>
      <c r="J744" s="143"/>
      <c r="K744" s="143"/>
      <c r="L744" s="143"/>
      <c r="M744" s="143"/>
      <c r="N744" s="143"/>
      <c r="O744" s="143"/>
    </row>
    <row r="745" spans="2:15" x14ac:dyDescent="0.25">
      <c r="B745" s="140">
        <v>659</v>
      </c>
      <c r="C745" s="188" t="s">
        <v>1123</v>
      </c>
      <c r="D745" s="188"/>
      <c r="E745" s="188"/>
      <c r="F745" s="141">
        <v>221</v>
      </c>
      <c r="G745" s="141">
        <v>221</v>
      </c>
      <c r="H745" s="143"/>
      <c r="I745" s="143"/>
      <c r="J745" s="143"/>
      <c r="K745" s="143"/>
      <c r="L745" s="143"/>
      <c r="M745" s="143"/>
      <c r="N745" s="143"/>
      <c r="O745" s="143"/>
    </row>
    <row r="746" spans="2:15" x14ac:dyDescent="0.25">
      <c r="B746" s="140">
        <v>660</v>
      </c>
      <c r="C746" s="188" t="s">
        <v>1124</v>
      </c>
      <c r="D746" s="188"/>
      <c r="E746" s="188"/>
      <c r="F746" s="141">
        <v>381</v>
      </c>
      <c r="G746" s="142" t="s">
        <v>226</v>
      </c>
      <c r="H746" s="143"/>
      <c r="I746" s="143"/>
      <c r="J746" s="143"/>
      <c r="K746" s="143"/>
      <c r="L746" s="143"/>
      <c r="M746" s="143"/>
      <c r="N746" s="143"/>
      <c r="O746" s="143"/>
    </row>
    <row r="747" spans="2:15" x14ac:dyDescent="0.25">
      <c r="B747" s="140">
        <v>661</v>
      </c>
      <c r="C747" s="188" t="s">
        <v>1125</v>
      </c>
      <c r="D747" s="188"/>
      <c r="E747" s="188"/>
      <c r="F747" s="141">
        <v>231</v>
      </c>
      <c r="G747" s="142" t="s">
        <v>226</v>
      </c>
      <c r="H747" s="143"/>
      <c r="I747" s="143"/>
      <c r="J747" s="143"/>
      <c r="K747" s="143"/>
      <c r="L747" s="143"/>
      <c r="M747" s="143"/>
      <c r="N747" s="143"/>
      <c r="O747" s="143"/>
    </row>
    <row r="748" spans="2:15" x14ac:dyDescent="0.25">
      <c r="B748" s="140">
        <v>662</v>
      </c>
      <c r="C748" s="188" t="s">
        <v>1126</v>
      </c>
      <c r="D748" s="188"/>
      <c r="E748" s="188"/>
      <c r="F748" s="141">
        <v>47.3</v>
      </c>
      <c r="G748" s="141">
        <v>47.3</v>
      </c>
      <c r="H748" s="143"/>
      <c r="I748" s="143"/>
      <c r="J748" s="143"/>
      <c r="K748" s="143"/>
      <c r="L748" s="143"/>
      <c r="M748" s="143"/>
      <c r="N748" s="143"/>
      <c r="O748" s="143"/>
    </row>
    <row r="749" spans="2:15" x14ac:dyDescent="0.25">
      <c r="B749" s="140">
        <v>663</v>
      </c>
      <c r="C749" s="188" t="s">
        <v>1127</v>
      </c>
      <c r="D749" s="188"/>
      <c r="E749" s="188"/>
      <c r="F749" s="141">
        <v>45</v>
      </c>
      <c r="G749" s="141">
        <v>45</v>
      </c>
      <c r="H749" s="143"/>
      <c r="I749" s="143"/>
      <c r="J749" s="143"/>
      <c r="K749" s="143"/>
      <c r="L749" s="143"/>
      <c r="M749" s="143"/>
      <c r="N749" s="143"/>
      <c r="O749" s="143"/>
    </row>
    <row r="750" spans="2:15" x14ac:dyDescent="0.25">
      <c r="B750" s="140">
        <v>664</v>
      </c>
      <c r="C750" s="188" t="s">
        <v>1128</v>
      </c>
      <c r="D750" s="188"/>
      <c r="E750" s="188"/>
      <c r="F750" s="141">
        <v>224</v>
      </c>
      <c r="G750" s="142" t="s">
        <v>226</v>
      </c>
      <c r="H750" s="143"/>
      <c r="I750" s="143"/>
      <c r="J750" s="143"/>
      <c r="K750" s="143"/>
      <c r="L750" s="143"/>
      <c r="M750" s="143"/>
      <c r="N750" s="143"/>
      <c r="O750" s="143"/>
    </row>
    <row r="751" spans="2:15" x14ac:dyDescent="0.25">
      <c r="B751" s="140">
        <v>665</v>
      </c>
      <c r="C751" s="188" t="s">
        <v>1129</v>
      </c>
      <c r="D751" s="188"/>
      <c r="E751" s="188"/>
      <c r="F751" s="141">
        <v>754.5</v>
      </c>
      <c r="G751" s="142" t="s">
        <v>226</v>
      </c>
      <c r="H751" s="143"/>
      <c r="I751" s="143"/>
      <c r="J751" s="143"/>
      <c r="K751" s="143"/>
      <c r="L751" s="143"/>
      <c r="M751" s="143"/>
      <c r="N751" s="143"/>
      <c r="O751" s="143"/>
    </row>
    <row r="752" spans="2:15" x14ac:dyDescent="0.25">
      <c r="B752" s="140">
        <v>666</v>
      </c>
      <c r="C752" s="188" t="s">
        <v>1130</v>
      </c>
      <c r="D752" s="188"/>
      <c r="E752" s="188"/>
      <c r="F752" s="141">
        <v>37</v>
      </c>
      <c r="G752" s="141">
        <v>37</v>
      </c>
      <c r="H752" s="143"/>
      <c r="I752" s="143"/>
      <c r="J752" s="143"/>
      <c r="K752" s="143"/>
      <c r="L752" s="143"/>
      <c r="M752" s="143"/>
      <c r="N752" s="143"/>
      <c r="O752" s="143"/>
    </row>
    <row r="753" spans="2:15" x14ac:dyDescent="0.25">
      <c r="B753" s="140">
        <v>667</v>
      </c>
      <c r="C753" s="188" t="s">
        <v>1131</v>
      </c>
      <c r="D753" s="188"/>
      <c r="E753" s="188"/>
      <c r="F753" s="141">
        <v>98</v>
      </c>
      <c r="G753" s="142" t="s">
        <v>226</v>
      </c>
      <c r="H753" s="143"/>
      <c r="I753" s="143"/>
      <c r="J753" s="143"/>
      <c r="K753" s="143"/>
      <c r="L753" s="143"/>
      <c r="M753" s="143"/>
      <c r="N753" s="143"/>
      <c r="O753" s="143"/>
    </row>
    <row r="754" spans="2:15" x14ac:dyDescent="0.25">
      <c r="B754" s="140">
        <v>668</v>
      </c>
      <c r="C754" s="188" t="s">
        <v>1132</v>
      </c>
      <c r="D754" s="188"/>
      <c r="E754" s="188"/>
      <c r="F754" s="141">
        <v>141</v>
      </c>
      <c r="G754" s="141">
        <v>141</v>
      </c>
      <c r="H754" s="143"/>
      <c r="I754" s="143"/>
      <c r="J754" s="143"/>
      <c r="K754" s="143"/>
      <c r="L754" s="143"/>
      <c r="M754" s="143"/>
      <c r="N754" s="143"/>
      <c r="O754" s="143"/>
    </row>
    <row r="755" spans="2:15" x14ac:dyDescent="0.25">
      <c r="B755" s="140">
        <v>669</v>
      </c>
      <c r="C755" s="188" t="s">
        <v>1133</v>
      </c>
      <c r="D755" s="188"/>
      <c r="E755" s="188"/>
      <c r="F755" s="141">
        <v>47.3</v>
      </c>
      <c r="G755" s="141">
        <v>47.3</v>
      </c>
      <c r="H755" s="143"/>
      <c r="I755" s="143"/>
      <c r="J755" s="143"/>
      <c r="K755" s="143"/>
      <c r="L755" s="143"/>
      <c r="M755" s="143"/>
      <c r="N755" s="143"/>
      <c r="O755" s="143"/>
    </row>
    <row r="756" spans="2:15" x14ac:dyDescent="0.25">
      <c r="B756" s="140">
        <v>670</v>
      </c>
      <c r="C756" s="188" t="s">
        <v>1134</v>
      </c>
      <c r="D756" s="188"/>
      <c r="E756" s="188"/>
      <c r="F756" s="141">
        <v>15.8</v>
      </c>
      <c r="G756" s="141">
        <v>15.8</v>
      </c>
      <c r="H756" s="143"/>
      <c r="I756" s="143"/>
      <c r="J756" s="143"/>
      <c r="K756" s="143"/>
      <c r="L756" s="143"/>
      <c r="M756" s="143"/>
      <c r="N756" s="143"/>
      <c r="O756" s="143"/>
    </row>
    <row r="757" spans="2:15" x14ac:dyDescent="0.25">
      <c r="B757" s="140">
        <v>671</v>
      </c>
      <c r="C757" s="188" t="s">
        <v>1135</v>
      </c>
      <c r="D757" s="188"/>
      <c r="E757" s="188"/>
      <c r="F757" s="141">
        <v>953</v>
      </c>
      <c r="G757" s="142" t="s">
        <v>226</v>
      </c>
      <c r="H757" s="143"/>
      <c r="I757" s="143"/>
      <c r="J757" s="143"/>
      <c r="K757" s="143"/>
      <c r="L757" s="143"/>
      <c r="M757" s="143"/>
      <c r="N757" s="143"/>
      <c r="O757" s="143"/>
    </row>
    <row r="758" spans="2:15" x14ac:dyDescent="0.25">
      <c r="B758" s="140">
        <v>672</v>
      </c>
      <c r="C758" s="188" t="s">
        <v>1136</v>
      </c>
      <c r="D758" s="188"/>
      <c r="E758" s="188"/>
      <c r="F758" s="141">
        <v>953</v>
      </c>
      <c r="G758" s="141">
        <v>953</v>
      </c>
      <c r="H758" s="143"/>
      <c r="I758" s="143"/>
      <c r="J758" s="143"/>
      <c r="K758" s="143"/>
      <c r="L758" s="143"/>
      <c r="M758" s="143"/>
      <c r="N758" s="143"/>
      <c r="O758" s="143"/>
    </row>
    <row r="759" spans="2:15" x14ac:dyDescent="0.25">
      <c r="B759" s="140">
        <v>673</v>
      </c>
      <c r="C759" s="188" t="s">
        <v>1137</v>
      </c>
      <c r="D759" s="188"/>
      <c r="E759" s="188"/>
      <c r="F759" s="141">
        <v>46</v>
      </c>
      <c r="G759" s="141">
        <v>46</v>
      </c>
      <c r="H759" s="143"/>
      <c r="I759" s="143"/>
      <c r="J759" s="143"/>
      <c r="K759" s="143"/>
      <c r="L759" s="143"/>
      <c r="M759" s="143"/>
      <c r="N759" s="143"/>
      <c r="O759" s="143"/>
    </row>
    <row r="760" spans="2:15" x14ac:dyDescent="0.25">
      <c r="B760" s="140">
        <v>674</v>
      </c>
      <c r="C760" s="188" t="s">
        <v>1138</v>
      </c>
      <c r="D760" s="188"/>
      <c r="E760" s="188"/>
      <c r="F760" s="141">
        <v>197</v>
      </c>
      <c r="G760" s="141">
        <v>197</v>
      </c>
      <c r="H760" s="143"/>
      <c r="I760" s="143"/>
      <c r="J760" s="143"/>
      <c r="K760" s="143"/>
      <c r="L760" s="143"/>
      <c r="M760" s="143"/>
      <c r="N760" s="143"/>
      <c r="O760" s="143"/>
    </row>
    <row r="761" spans="2:15" x14ac:dyDescent="0.25">
      <c r="B761" s="140">
        <v>675</v>
      </c>
      <c r="C761" s="188" t="s">
        <v>1139</v>
      </c>
      <c r="D761" s="188"/>
      <c r="E761" s="188"/>
      <c r="F761" s="141">
        <v>817.6</v>
      </c>
      <c r="G761" s="141">
        <v>63.1</v>
      </c>
      <c r="H761" s="143"/>
      <c r="I761" s="143"/>
      <c r="J761" s="143"/>
      <c r="K761" s="143"/>
      <c r="L761" s="143"/>
      <c r="M761" s="143"/>
      <c r="N761" s="143"/>
      <c r="O761" s="143"/>
    </row>
    <row r="762" spans="2:15" x14ac:dyDescent="0.25">
      <c r="B762" s="140">
        <v>676</v>
      </c>
      <c r="C762" s="188" t="s">
        <v>1140</v>
      </c>
      <c r="D762" s="188"/>
      <c r="E762" s="188"/>
      <c r="F762" s="141">
        <v>37</v>
      </c>
      <c r="G762" s="141">
        <v>37</v>
      </c>
      <c r="H762" s="143"/>
      <c r="I762" s="143"/>
      <c r="J762" s="143"/>
      <c r="K762" s="143"/>
      <c r="L762" s="143"/>
      <c r="M762" s="143"/>
      <c r="N762" s="143"/>
      <c r="O762" s="143"/>
    </row>
    <row r="763" spans="2:15" x14ac:dyDescent="0.25">
      <c r="B763" s="140">
        <v>677</v>
      </c>
      <c r="C763" s="188" t="s">
        <v>1141</v>
      </c>
      <c r="D763" s="188"/>
      <c r="E763" s="188"/>
      <c r="F763" s="141">
        <v>207</v>
      </c>
      <c r="G763" s="142" t="s">
        <v>226</v>
      </c>
      <c r="H763" s="143"/>
      <c r="I763" s="143"/>
      <c r="J763" s="143"/>
      <c r="K763" s="143"/>
      <c r="L763" s="143"/>
      <c r="M763" s="143"/>
      <c r="N763" s="143"/>
      <c r="O763" s="143"/>
    </row>
    <row r="764" spans="2:15" x14ac:dyDescent="0.25">
      <c r="B764" s="140">
        <v>678</v>
      </c>
      <c r="C764" s="188" t="s">
        <v>1142</v>
      </c>
      <c r="D764" s="188"/>
      <c r="E764" s="188"/>
      <c r="F764" s="141">
        <v>130</v>
      </c>
      <c r="G764" s="141">
        <v>130</v>
      </c>
      <c r="H764" s="143"/>
      <c r="I764" s="143"/>
      <c r="J764" s="143"/>
      <c r="K764" s="143"/>
      <c r="L764" s="143"/>
      <c r="M764" s="143"/>
      <c r="N764" s="143"/>
      <c r="O764" s="143"/>
    </row>
    <row r="765" spans="2:15" x14ac:dyDescent="0.25">
      <c r="B765" s="140">
        <v>679</v>
      </c>
      <c r="C765" s="188" t="s">
        <v>1143</v>
      </c>
      <c r="D765" s="188"/>
      <c r="E765" s="188"/>
      <c r="F765" s="141">
        <v>754.5</v>
      </c>
      <c r="G765" s="142" t="s">
        <v>226</v>
      </c>
      <c r="H765" s="143"/>
      <c r="I765" s="143"/>
      <c r="J765" s="143"/>
      <c r="K765" s="143"/>
      <c r="L765" s="143"/>
      <c r="M765" s="143"/>
      <c r="N765" s="143"/>
      <c r="O765" s="143"/>
    </row>
    <row r="766" spans="2:15" x14ac:dyDescent="0.25">
      <c r="B766" s="140">
        <v>680</v>
      </c>
      <c r="C766" s="188" t="s">
        <v>1144</v>
      </c>
      <c r="D766" s="188"/>
      <c r="E766" s="188"/>
      <c r="F766" s="141">
        <v>130</v>
      </c>
      <c r="G766" s="141">
        <v>130</v>
      </c>
      <c r="H766" s="143"/>
      <c r="I766" s="143"/>
      <c r="J766" s="143"/>
      <c r="K766" s="143"/>
      <c r="L766" s="143"/>
      <c r="M766" s="143"/>
      <c r="N766" s="143"/>
      <c r="O766" s="143"/>
    </row>
    <row r="767" spans="2:15" x14ac:dyDescent="0.25">
      <c r="B767" s="140">
        <v>681</v>
      </c>
      <c r="C767" s="188" t="s">
        <v>1145</v>
      </c>
      <c r="D767" s="188"/>
      <c r="E767" s="188"/>
      <c r="F767" s="141">
        <v>224</v>
      </c>
      <c r="G767" s="141">
        <v>224</v>
      </c>
      <c r="H767" s="143"/>
      <c r="I767" s="143"/>
      <c r="J767" s="143"/>
      <c r="K767" s="143"/>
      <c r="L767" s="143"/>
      <c r="M767" s="143"/>
      <c r="N767" s="143"/>
      <c r="O767" s="143"/>
    </row>
    <row r="768" spans="2:15" x14ac:dyDescent="0.25">
      <c r="B768" s="140">
        <v>682</v>
      </c>
      <c r="C768" s="188" t="s">
        <v>1146</v>
      </c>
      <c r="D768" s="188"/>
      <c r="E768" s="188"/>
      <c r="F768" s="141">
        <v>63.1</v>
      </c>
      <c r="G768" s="141">
        <v>63.1</v>
      </c>
      <c r="H768" s="143"/>
      <c r="I768" s="143"/>
      <c r="J768" s="143"/>
      <c r="K768" s="143"/>
      <c r="L768" s="143"/>
      <c r="M768" s="143"/>
      <c r="N768" s="143"/>
      <c r="O768" s="143"/>
    </row>
    <row r="769" spans="2:15" x14ac:dyDescent="0.25">
      <c r="B769" s="140">
        <v>683</v>
      </c>
      <c r="C769" s="188" t="s">
        <v>1147</v>
      </c>
      <c r="D769" s="188"/>
      <c r="E769" s="188"/>
      <c r="F769" s="141">
        <v>231</v>
      </c>
      <c r="G769" s="141">
        <v>231</v>
      </c>
      <c r="H769" s="143"/>
      <c r="I769" s="143"/>
      <c r="J769" s="143"/>
      <c r="K769" s="143"/>
      <c r="L769" s="143"/>
      <c r="M769" s="143"/>
      <c r="N769" s="143"/>
      <c r="O769" s="143"/>
    </row>
    <row r="770" spans="2:15" x14ac:dyDescent="0.25">
      <c r="B770" s="140">
        <v>684</v>
      </c>
      <c r="C770" s="188" t="s">
        <v>1148</v>
      </c>
      <c r="D770" s="188"/>
      <c r="E770" s="188"/>
      <c r="F770" s="141">
        <v>63.1</v>
      </c>
      <c r="G770" s="141">
        <v>63.1</v>
      </c>
      <c r="H770" s="143"/>
      <c r="I770" s="143"/>
      <c r="J770" s="143"/>
      <c r="K770" s="143"/>
      <c r="L770" s="143"/>
      <c r="M770" s="143"/>
      <c r="N770" s="143"/>
      <c r="O770" s="143"/>
    </row>
    <row r="771" spans="2:15" x14ac:dyDescent="0.25">
      <c r="B771" s="140">
        <v>685</v>
      </c>
      <c r="C771" s="188" t="s">
        <v>1149</v>
      </c>
      <c r="D771" s="188"/>
      <c r="E771" s="188"/>
      <c r="F771" s="141">
        <v>84</v>
      </c>
      <c r="G771" s="142" t="s">
        <v>226</v>
      </c>
      <c r="H771" s="143"/>
      <c r="I771" s="143"/>
      <c r="J771" s="143"/>
      <c r="K771" s="143"/>
      <c r="L771" s="143"/>
      <c r="M771" s="143"/>
      <c r="N771" s="143"/>
      <c r="O771" s="143"/>
    </row>
    <row r="772" spans="2:15" x14ac:dyDescent="0.25">
      <c r="B772" s="140">
        <v>686</v>
      </c>
      <c r="C772" s="188" t="s">
        <v>1150</v>
      </c>
      <c r="D772" s="188"/>
      <c r="E772" s="188"/>
      <c r="F772" s="141">
        <v>754.5</v>
      </c>
      <c r="G772" s="142" t="s">
        <v>226</v>
      </c>
      <c r="H772" s="143"/>
      <c r="I772" s="143"/>
      <c r="J772" s="143"/>
      <c r="K772" s="143"/>
      <c r="L772" s="143"/>
      <c r="M772" s="143"/>
      <c r="N772" s="143"/>
      <c r="O772" s="143"/>
    </row>
    <row r="773" spans="2:15" x14ac:dyDescent="0.25">
      <c r="B773" s="140">
        <v>687</v>
      </c>
      <c r="C773" s="188" t="s">
        <v>1151</v>
      </c>
      <c r="D773" s="188"/>
      <c r="E773" s="188"/>
      <c r="F773" s="141">
        <v>78.900000000000006</v>
      </c>
      <c r="G773" s="141">
        <v>78.900000000000006</v>
      </c>
      <c r="H773" s="143"/>
      <c r="I773" s="143"/>
      <c r="J773" s="143"/>
      <c r="K773" s="143"/>
      <c r="L773" s="143"/>
      <c r="M773" s="143"/>
      <c r="N773" s="143"/>
      <c r="O773" s="143"/>
    </row>
    <row r="774" spans="2:15" x14ac:dyDescent="0.25">
      <c r="B774" s="140">
        <v>688</v>
      </c>
      <c r="C774" s="188" t="s">
        <v>1152</v>
      </c>
      <c r="D774" s="188"/>
      <c r="E774" s="188"/>
      <c r="F774" s="141">
        <v>49</v>
      </c>
      <c r="G774" s="141">
        <v>49</v>
      </c>
      <c r="H774" s="143"/>
      <c r="I774" s="143"/>
      <c r="J774" s="143"/>
      <c r="K774" s="143"/>
      <c r="L774" s="143"/>
      <c r="M774" s="143"/>
      <c r="N774" s="143"/>
      <c r="O774" s="143"/>
    </row>
    <row r="775" spans="2:15" x14ac:dyDescent="0.25">
      <c r="B775" s="140">
        <v>689</v>
      </c>
      <c r="C775" s="188" t="s">
        <v>1153</v>
      </c>
      <c r="D775" s="188"/>
      <c r="E775" s="188"/>
      <c r="F775" s="141">
        <v>130</v>
      </c>
      <c r="G775" s="141">
        <v>130</v>
      </c>
      <c r="H775" s="143"/>
      <c r="I775" s="143"/>
      <c r="J775" s="143"/>
      <c r="K775" s="143"/>
      <c r="L775" s="143"/>
      <c r="M775" s="143"/>
      <c r="N775" s="143"/>
      <c r="O775" s="143"/>
    </row>
    <row r="776" spans="2:15" x14ac:dyDescent="0.25">
      <c r="B776" s="140">
        <v>690</v>
      </c>
      <c r="C776" s="188" t="s">
        <v>1154</v>
      </c>
      <c r="D776" s="188"/>
      <c r="E776" s="188"/>
      <c r="F776" s="141">
        <v>66</v>
      </c>
      <c r="G776" s="141">
        <v>66</v>
      </c>
      <c r="H776" s="143"/>
      <c r="I776" s="143"/>
      <c r="J776" s="143"/>
      <c r="K776" s="143"/>
      <c r="L776" s="143"/>
      <c r="M776" s="143"/>
      <c r="N776" s="143"/>
      <c r="O776" s="143"/>
    </row>
    <row r="777" spans="2:15" x14ac:dyDescent="0.25">
      <c r="B777" s="140">
        <v>691</v>
      </c>
      <c r="C777" s="188" t="s">
        <v>1155</v>
      </c>
      <c r="D777" s="188"/>
      <c r="E777" s="188"/>
      <c r="F777" s="141">
        <v>90</v>
      </c>
      <c r="G777" s="141">
        <v>90</v>
      </c>
      <c r="H777" s="143"/>
      <c r="I777" s="143"/>
      <c r="J777" s="143"/>
      <c r="K777" s="143"/>
      <c r="L777" s="143"/>
      <c r="M777" s="143"/>
      <c r="N777" s="143"/>
      <c r="O777" s="143"/>
    </row>
    <row r="778" spans="2:15" x14ac:dyDescent="0.25">
      <c r="B778" s="140">
        <v>692</v>
      </c>
      <c r="C778" s="188" t="s">
        <v>1156</v>
      </c>
      <c r="D778" s="188"/>
      <c r="E778" s="188"/>
      <c r="F778" s="141">
        <v>315</v>
      </c>
      <c r="G778" s="141">
        <v>315</v>
      </c>
      <c r="H778" s="143"/>
      <c r="I778" s="143"/>
      <c r="J778" s="143"/>
      <c r="K778" s="143"/>
      <c r="L778" s="143"/>
      <c r="M778" s="143"/>
      <c r="N778" s="143"/>
      <c r="O778" s="143"/>
    </row>
    <row r="779" spans="2:15" x14ac:dyDescent="0.25">
      <c r="B779" s="140">
        <v>693</v>
      </c>
      <c r="C779" s="188" t="s">
        <v>1157</v>
      </c>
      <c r="D779" s="188"/>
      <c r="E779" s="188"/>
      <c r="F779" s="141">
        <v>58</v>
      </c>
      <c r="G779" s="142" t="s">
        <v>226</v>
      </c>
      <c r="H779" s="143"/>
      <c r="I779" s="143"/>
      <c r="J779" s="143"/>
      <c r="K779" s="143"/>
      <c r="L779" s="143"/>
      <c r="M779" s="143"/>
      <c r="N779" s="143"/>
      <c r="O779" s="143"/>
    </row>
    <row r="780" spans="2:15" x14ac:dyDescent="0.25">
      <c r="B780" s="140">
        <v>694</v>
      </c>
      <c r="C780" s="188" t="s">
        <v>1158</v>
      </c>
      <c r="D780" s="188"/>
      <c r="E780" s="188"/>
      <c r="F780" s="141">
        <v>31.6</v>
      </c>
      <c r="G780" s="142" t="s">
        <v>226</v>
      </c>
      <c r="H780" s="143"/>
      <c r="I780" s="143"/>
      <c r="J780" s="143"/>
      <c r="K780" s="143"/>
      <c r="L780" s="143"/>
      <c r="M780" s="143"/>
      <c r="N780" s="143"/>
      <c r="O780" s="143"/>
    </row>
    <row r="781" spans="2:15" x14ac:dyDescent="0.25">
      <c r="B781" s="140">
        <v>695</v>
      </c>
      <c r="C781" s="188" t="s">
        <v>1159</v>
      </c>
      <c r="D781" s="188"/>
      <c r="E781" s="188"/>
      <c r="F781" s="141">
        <v>177</v>
      </c>
      <c r="G781" s="141">
        <v>177</v>
      </c>
      <c r="H781" s="143"/>
      <c r="I781" s="143"/>
      <c r="J781" s="143"/>
      <c r="K781" s="143"/>
      <c r="L781" s="143"/>
      <c r="M781" s="143"/>
      <c r="N781" s="143"/>
      <c r="O781" s="143"/>
    </row>
    <row r="782" spans="2:15" x14ac:dyDescent="0.25">
      <c r="B782" s="140">
        <v>696</v>
      </c>
      <c r="C782" s="188" t="s">
        <v>1160</v>
      </c>
      <c r="D782" s="188"/>
      <c r="E782" s="188"/>
      <c r="F782" s="141">
        <v>311</v>
      </c>
      <c r="G782" s="141">
        <v>311</v>
      </c>
      <c r="H782" s="143"/>
      <c r="I782" s="143"/>
      <c r="J782" s="143"/>
      <c r="K782" s="143"/>
      <c r="L782" s="143"/>
      <c r="M782" s="143"/>
      <c r="N782" s="143"/>
      <c r="O782" s="143"/>
    </row>
    <row r="783" spans="2:15" x14ac:dyDescent="0.25">
      <c r="B783" s="140">
        <v>697</v>
      </c>
      <c r="C783" s="188" t="s">
        <v>1161</v>
      </c>
      <c r="D783" s="188"/>
      <c r="E783" s="188"/>
      <c r="F783" s="141">
        <v>532</v>
      </c>
      <c r="G783" s="141">
        <v>532</v>
      </c>
      <c r="H783" s="143"/>
      <c r="I783" s="143"/>
      <c r="J783" s="143"/>
      <c r="K783" s="143"/>
      <c r="L783" s="143"/>
      <c r="M783" s="143"/>
      <c r="N783" s="143"/>
      <c r="O783" s="143"/>
    </row>
    <row r="784" spans="2:15" x14ac:dyDescent="0.25">
      <c r="B784" s="140">
        <v>698</v>
      </c>
      <c r="C784" s="188" t="s">
        <v>1162</v>
      </c>
      <c r="D784" s="188"/>
      <c r="E784" s="188"/>
      <c r="F784" s="141">
        <v>142.5</v>
      </c>
      <c r="G784" s="142" t="s">
        <v>226</v>
      </c>
      <c r="H784" s="143"/>
      <c r="I784" s="143"/>
      <c r="J784" s="143"/>
      <c r="K784" s="143"/>
      <c r="L784" s="143"/>
      <c r="M784" s="143"/>
      <c r="N784" s="143"/>
      <c r="O784" s="143"/>
    </row>
    <row r="785" spans="2:15" x14ac:dyDescent="0.25">
      <c r="B785" s="140">
        <v>699</v>
      </c>
      <c r="C785" s="188" t="s">
        <v>1163</v>
      </c>
      <c r="D785" s="188"/>
      <c r="E785" s="188"/>
      <c r="F785" s="141">
        <v>289</v>
      </c>
      <c r="G785" s="141">
        <v>289</v>
      </c>
      <c r="H785" s="143"/>
      <c r="I785" s="143"/>
      <c r="J785" s="143"/>
      <c r="K785" s="143"/>
      <c r="L785" s="143"/>
      <c r="M785" s="143"/>
      <c r="N785" s="143"/>
      <c r="O785" s="143"/>
    </row>
    <row r="786" spans="2:15" x14ac:dyDescent="0.25">
      <c r="B786" s="140">
        <v>700</v>
      </c>
      <c r="C786" s="188" t="s">
        <v>1164</v>
      </c>
      <c r="D786" s="188"/>
      <c r="E786" s="188"/>
      <c r="F786" s="141">
        <v>223</v>
      </c>
      <c r="G786" s="141">
        <v>223</v>
      </c>
      <c r="H786" s="143"/>
      <c r="I786" s="143"/>
      <c r="J786" s="143"/>
      <c r="K786" s="143"/>
      <c r="L786" s="143"/>
      <c r="M786" s="143"/>
      <c r="N786" s="143"/>
      <c r="O786" s="143"/>
    </row>
    <row r="787" spans="2:15" x14ac:dyDescent="0.25">
      <c r="B787" s="140">
        <v>701</v>
      </c>
      <c r="C787" s="188" t="s">
        <v>1165</v>
      </c>
      <c r="D787" s="188"/>
      <c r="E787" s="188"/>
      <c r="F787" s="141">
        <v>0.5</v>
      </c>
      <c r="G787" s="141">
        <v>0.5</v>
      </c>
      <c r="H787" s="143"/>
      <c r="I787" s="143"/>
      <c r="J787" s="143"/>
      <c r="K787" s="143"/>
      <c r="L787" s="143"/>
      <c r="M787" s="143"/>
      <c r="N787" s="143"/>
      <c r="O787" s="143"/>
    </row>
    <row r="788" spans="2:15" x14ac:dyDescent="0.25">
      <c r="B788" s="140">
        <v>702</v>
      </c>
      <c r="C788" s="188" t="s">
        <v>1166</v>
      </c>
      <c r="D788" s="188"/>
      <c r="E788" s="188"/>
      <c r="F788" s="141">
        <v>590</v>
      </c>
      <c r="G788" s="141">
        <v>590</v>
      </c>
      <c r="H788" s="143"/>
      <c r="I788" s="143"/>
      <c r="J788" s="143"/>
      <c r="K788" s="143"/>
      <c r="L788" s="143"/>
      <c r="M788" s="143"/>
      <c r="N788" s="143"/>
      <c r="O788" s="143"/>
    </row>
    <row r="789" spans="2:15" x14ac:dyDescent="0.25">
      <c r="B789" s="140">
        <v>703</v>
      </c>
      <c r="C789" s="188" t="s">
        <v>1167</v>
      </c>
      <c r="D789" s="188"/>
      <c r="E789" s="188"/>
      <c r="F789" s="141">
        <v>204</v>
      </c>
      <c r="G789" s="142" t="s">
        <v>226</v>
      </c>
      <c r="H789" s="143"/>
      <c r="I789" s="143"/>
      <c r="J789" s="143"/>
      <c r="K789" s="143"/>
      <c r="L789" s="143"/>
      <c r="M789" s="143"/>
      <c r="N789" s="143"/>
      <c r="O789" s="143"/>
    </row>
    <row r="790" spans="2:15" x14ac:dyDescent="0.25">
      <c r="B790" s="140">
        <v>704</v>
      </c>
      <c r="C790" s="188" t="s">
        <v>1168</v>
      </c>
      <c r="D790" s="188"/>
      <c r="E790" s="188"/>
      <c r="F790" s="141">
        <v>230</v>
      </c>
      <c r="G790" s="142" t="s">
        <v>226</v>
      </c>
      <c r="H790" s="143"/>
      <c r="I790" s="143"/>
      <c r="J790" s="143"/>
      <c r="K790" s="143"/>
      <c r="L790" s="143"/>
      <c r="M790" s="143"/>
      <c r="N790" s="143"/>
      <c r="O790" s="143"/>
    </row>
    <row r="791" spans="2:15" x14ac:dyDescent="0.25">
      <c r="B791" s="140">
        <v>705</v>
      </c>
      <c r="C791" s="188" t="s">
        <v>1169</v>
      </c>
      <c r="D791" s="188"/>
      <c r="E791" s="188"/>
      <c r="F791" s="141">
        <v>458</v>
      </c>
      <c r="G791" s="141">
        <v>458</v>
      </c>
      <c r="H791" s="143"/>
      <c r="I791" s="143"/>
      <c r="J791" s="143"/>
      <c r="K791" s="143"/>
      <c r="L791" s="143"/>
      <c r="M791" s="143"/>
      <c r="N791" s="143"/>
      <c r="O791" s="143"/>
    </row>
    <row r="792" spans="2:15" x14ac:dyDescent="0.25">
      <c r="B792" s="140">
        <v>706</v>
      </c>
      <c r="C792" s="188" t="s">
        <v>1170</v>
      </c>
      <c r="D792" s="188"/>
      <c r="E792" s="188"/>
      <c r="F792" s="141">
        <v>261.5</v>
      </c>
      <c r="G792" s="142" t="s">
        <v>226</v>
      </c>
      <c r="H792" s="143"/>
      <c r="I792" s="143"/>
      <c r="J792" s="143"/>
      <c r="K792" s="143"/>
      <c r="L792" s="143"/>
      <c r="M792" s="143"/>
      <c r="N792" s="143"/>
      <c r="O792" s="143"/>
    </row>
    <row r="793" spans="2:15" x14ac:dyDescent="0.25">
      <c r="B793" s="140">
        <v>707</v>
      </c>
      <c r="C793" s="188" t="s">
        <v>1171</v>
      </c>
      <c r="D793" s="188"/>
      <c r="E793" s="188"/>
      <c r="F793" s="141">
        <v>84</v>
      </c>
      <c r="G793" s="141">
        <v>84</v>
      </c>
      <c r="H793" s="143"/>
      <c r="I793" s="143"/>
      <c r="J793" s="143"/>
      <c r="K793" s="143"/>
      <c r="L793" s="143"/>
      <c r="M793" s="143"/>
      <c r="N793" s="143"/>
      <c r="O793" s="143"/>
    </row>
    <row r="794" spans="2:15" x14ac:dyDescent="0.25">
      <c r="B794" s="140">
        <v>708</v>
      </c>
      <c r="C794" s="188" t="s">
        <v>1172</v>
      </c>
      <c r="D794" s="188"/>
      <c r="E794" s="188"/>
      <c r="F794" s="141">
        <v>301</v>
      </c>
      <c r="G794" s="142" t="s">
        <v>226</v>
      </c>
      <c r="H794" s="143"/>
      <c r="I794" s="143"/>
      <c r="J794" s="143"/>
      <c r="K794" s="143"/>
      <c r="L794" s="143"/>
      <c r="M794" s="143"/>
      <c r="N794" s="143"/>
      <c r="O794" s="143"/>
    </row>
    <row r="795" spans="2:15" x14ac:dyDescent="0.25">
      <c r="B795" s="140">
        <v>709</v>
      </c>
      <c r="C795" s="188" t="s">
        <v>1173</v>
      </c>
      <c r="D795" s="188"/>
      <c r="E795" s="188"/>
      <c r="F795" s="141">
        <v>130</v>
      </c>
      <c r="G795" s="141">
        <v>130</v>
      </c>
      <c r="H795" s="143"/>
      <c r="I795" s="143"/>
      <c r="J795" s="143"/>
      <c r="K795" s="143"/>
      <c r="L795" s="143"/>
      <c r="M795" s="143"/>
      <c r="N795" s="143"/>
      <c r="O795" s="143"/>
    </row>
    <row r="796" spans="2:15" x14ac:dyDescent="0.25">
      <c r="B796" s="140">
        <v>710</v>
      </c>
      <c r="C796" s="188" t="s">
        <v>1174</v>
      </c>
      <c r="D796" s="188"/>
      <c r="E796" s="188"/>
      <c r="F796" s="141">
        <v>102</v>
      </c>
      <c r="G796" s="141">
        <v>102</v>
      </c>
      <c r="H796" s="143"/>
      <c r="I796" s="143"/>
      <c r="J796" s="143"/>
      <c r="K796" s="143"/>
      <c r="L796" s="143"/>
      <c r="M796" s="143"/>
      <c r="N796" s="143"/>
      <c r="O796" s="143"/>
    </row>
    <row r="797" spans="2:15" x14ac:dyDescent="0.25">
      <c r="B797" s="140">
        <v>711</v>
      </c>
      <c r="C797" s="188" t="s">
        <v>1175</v>
      </c>
      <c r="D797" s="188"/>
      <c r="E797" s="188"/>
      <c r="F797" s="141">
        <v>150</v>
      </c>
      <c r="G797" s="142" t="s">
        <v>226</v>
      </c>
      <c r="H797" s="143"/>
      <c r="I797" s="143"/>
      <c r="J797" s="143"/>
      <c r="K797" s="143"/>
      <c r="L797" s="143"/>
      <c r="M797" s="143"/>
      <c r="N797" s="143"/>
      <c r="O797" s="143"/>
    </row>
    <row r="798" spans="2:15" x14ac:dyDescent="0.25">
      <c r="B798" s="140">
        <v>712</v>
      </c>
      <c r="C798" s="188" t="s">
        <v>1176</v>
      </c>
      <c r="D798" s="188"/>
      <c r="E798" s="188"/>
      <c r="F798" s="141">
        <v>31.6</v>
      </c>
      <c r="G798" s="141">
        <v>31.6</v>
      </c>
      <c r="H798" s="143"/>
      <c r="I798" s="143"/>
      <c r="J798" s="143"/>
      <c r="K798" s="143"/>
      <c r="L798" s="143"/>
      <c r="M798" s="143"/>
      <c r="N798" s="143"/>
      <c r="O798" s="143"/>
    </row>
    <row r="799" spans="2:15" x14ac:dyDescent="0.25">
      <c r="B799" s="140">
        <v>713</v>
      </c>
      <c r="C799" s="188" t="s">
        <v>1177</v>
      </c>
      <c r="D799" s="188"/>
      <c r="E799" s="188"/>
      <c r="F799" s="141">
        <v>254</v>
      </c>
      <c r="G799" s="141">
        <v>254</v>
      </c>
      <c r="H799" s="143"/>
      <c r="I799" s="143"/>
      <c r="J799" s="143"/>
      <c r="K799" s="143"/>
      <c r="L799" s="143"/>
      <c r="M799" s="143"/>
      <c r="N799" s="143"/>
      <c r="O799" s="143"/>
    </row>
    <row r="800" spans="2:15" x14ac:dyDescent="0.25">
      <c r="B800" s="140">
        <v>714</v>
      </c>
      <c r="C800" s="188" t="s">
        <v>1178</v>
      </c>
      <c r="D800" s="188"/>
      <c r="E800" s="188"/>
      <c r="F800" s="141">
        <v>165</v>
      </c>
      <c r="G800" s="141">
        <v>165</v>
      </c>
      <c r="H800" s="143"/>
      <c r="I800" s="143"/>
      <c r="J800" s="143"/>
      <c r="K800" s="143"/>
      <c r="L800" s="143"/>
      <c r="M800" s="143"/>
      <c r="N800" s="143"/>
      <c r="O800" s="143"/>
    </row>
    <row r="801" spans="2:15" x14ac:dyDescent="0.25">
      <c r="B801" s="140">
        <v>715</v>
      </c>
      <c r="C801" s="188" t="s">
        <v>1179</v>
      </c>
      <c r="D801" s="188"/>
      <c r="E801" s="188"/>
      <c r="F801" s="141">
        <v>58</v>
      </c>
      <c r="G801" s="141">
        <v>58</v>
      </c>
      <c r="H801" s="143"/>
      <c r="I801" s="143"/>
      <c r="J801" s="143"/>
      <c r="K801" s="143"/>
      <c r="L801" s="143"/>
      <c r="M801" s="143"/>
      <c r="N801" s="143"/>
      <c r="O801" s="143"/>
    </row>
    <row r="802" spans="2:15" x14ac:dyDescent="0.25">
      <c r="B802" s="140">
        <v>716</v>
      </c>
      <c r="C802" s="188" t="s">
        <v>1180</v>
      </c>
      <c r="D802" s="188"/>
      <c r="E802" s="188"/>
      <c r="F802" s="141">
        <v>110</v>
      </c>
      <c r="G802" s="141">
        <v>110</v>
      </c>
      <c r="H802" s="143"/>
      <c r="I802" s="143"/>
      <c r="J802" s="143"/>
      <c r="K802" s="143"/>
      <c r="L802" s="143"/>
      <c r="M802" s="143"/>
      <c r="N802" s="143"/>
      <c r="O802" s="143"/>
    </row>
    <row r="803" spans="2:15" x14ac:dyDescent="0.25">
      <c r="B803" s="140">
        <v>717</v>
      </c>
      <c r="C803" s="188" t="s">
        <v>1181</v>
      </c>
      <c r="D803" s="188"/>
      <c r="E803" s="188"/>
      <c r="F803" s="141">
        <v>602</v>
      </c>
      <c r="G803" s="142" t="s">
        <v>226</v>
      </c>
      <c r="H803" s="143"/>
      <c r="I803" s="143"/>
      <c r="J803" s="143"/>
      <c r="K803" s="143"/>
      <c r="L803" s="143"/>
      <c r="M803" s="143"/>
      <c r="N803" s="143"/>
      <c r="O803" s="143"/>
    </row>
    <row r="804" spans="2:15" x14ac:dyDescent="0.25">
      <c r="B804" s="140">
        <v>718</v>
      </c>
      <c r="C804" s="188" t="s">
        <v>1182</v>
      </c>
      <c r="D804" s="188"/>
      <c r="E804" s="188"/>
      <c r="F804" s="141">
        <v>70</v>
      </c>
      <c r="G804" s="141">
        <v>70</v>
      </c>
      <c r="H804" s="143"/>
      <c r="I804" s="143"/>
      <c r="J804" s="143"/>
      <c r="K804" s="143"/>
      <c r="L804" s="143"/>
      <c r="M804" s="143"/>
      <c r="N804" s="143"/>
      <c r="O804" s="143"/>
    </row>
    <row r="805" spans="2:15" x14ac:dyDescent="0.25">
      <c r="B805" s="140">
        <v>719</v>
      </c>
      <c r="C805" s="188" t="s">
        <v>1183</v>
      </c>
      <c r="D805" s="188"/>
      <c r="E805" s="188"/>
      <c r="F805" s="141">
        <v>161</v>
      </c>
      <c r="G805" s="142" t="s">
        <v>226</v>
      </c>
      <c r="H805" s="143"/>
      <c r="I805" s="143"/>
      <c r="J805" s="143"/>
      <c r="K805" s="143"/>
      <c r="L805" s="143"/>
      <c r="M805" s="143"/>
      <c r="N805" s="143"/>
      <c r="O805" s="143"/>
    </row>
    <row r="806" spans="2:15" x14ac:dyDescent="0.25">
      <c r="B806" s="140">
        <v>720</v>
      </c>
      <c r="C806" s="188" t="s">
        <v>1184</v>
      </c>
      <c r="D806" s="188"/>
      <c r="E806" s="188"/>
      <c r="F806" s="141">
        <v>31</v>
      </c>
      <c r="G806" s="141">
        <v>31</v>
      </c>
      <c r="H806" s="143"/>
      <c r="I806" s="143"/>
      <c r="J806" s="143"/>
      <c r="K806" s="143"/>
      <c r="L806" s="143"/>
      <c r="M806" s="143"/>
      <c r="N806" s="143"/>
      <c r="O806" s="143"/>
    </row>
    <row r="807" spans="2:15" x14ac:dyDescent="0.25">
      <c r="B807" s="140">
        <v>721</v>
      </c>
      <c r="C807" s="188" t="s">
        <v>1185</v>
      </c>
      <c r="D807" s="188"/>
      <c r="E807" s="188"/>
      <c r="F807" s="141">
        <v>0.6</v>
      </c>
      <c r="G807" s="141">
        <v>0.6</v>
      </c>
      <c r="H807" s="143"/>
      <c r="I807" s="143"/>
      <c r="J807" s="143"/>
      <c r="K807" s="143"/>
      <c r="L807" s="143"/>
      <c r="M807" s="143"/>
      <c r="N807" s="143"/>
      <c r="O807" s="143"/>
    </row>
    <row r="808" spans="2:15" x14ac:dyDescent="0.25">
      <c r="B808" s="140">
        <v>722</v>
      </c>
      <c r="C808" s="188" t="s">
        <v>1186</v>
      </c>
      <c r="D808" s="188"/>
      <c r="E808" s="188"/>
      <c r="F808" s="141">
        <v>446</v>
      </c>
      <c r="G808" s="141">
        <v>446</v>
      </c>
      <c r="H808" s="143"/>
      <c r="I808" s="143"/>
      <c r="J808" s="143"/>
      <c r="K808" s="143"/>
      <c r="L808" s="143"/>
      <c r="M808" s="143"/>
      <c r="N808" s="143"/>
      <c r="O808" s="143"/>
    </row>
    <row r="809" spans="2:15" x14ac:dyDescent="0.25">
      <c r="B809" s="140">
        <v>723</v>
      </c>
      <c r="C809" s="188" t="s">
        <v>1187</v>
      </c>
      <c r="D809" s="188"/>
      <c r="E809" s="188"/>
      <c r="F809" s="141">
        <v>2</v>
      </c>
      <c r="G809" s="141">
        <v>2</v>
      </c>
      <c r="H809" s="143"/>
      <c r="I809" s="143"/>
      <c r="J809" s="143"/>
      <c r="K809" s="143"/>
      <c r="L809" s="143"/>
      <c r="M809" s="143"/>
      <c r="N809" s="143"/>
      <c r="O809" s="143"/>
    </row>
    <row r="810" spans="2:15" x14ac:dyDescent="0.25">
      <c r="B810" s="140">
        <v>724</v>
      </c>
      <c r="C810" s="188" t="s">
        <v>1188</v>
      </c>
      <c r="D810" s="188"/>
      <c r="E810" s="188"/>
      <c r="F810" s="141">
        <v>1.4</v>
      </c>
      <c r="G810" s="141">
        <v>1.4</v>
      </c>
      <c r="H810" s="143"/>
      <c r="I810" s="143"/>
      <c r="J810" s="143"/>
      <c r="K810" s="143"/>
      <c r="L810" s="143"/>
      <c r="M810" s="143"/>
      <c r="N810" s="143"/>
      <c r="O810" s="143"/>
    </row>
    <row r="811" spans="2:15" x14ac:dyDescent="0.25">
      <c r="B811" s="140">
        <v>725</v>
      </c>
      <c r="C811" s="188" t="s">
        <v>1189</v>
      </c>
      <c r="D811" s="188"/>
      <c r="E811" s="188"/>
      <c r="F811" s="141">
        <v>46</v>
      </c>
      <c r="G811" s="141">
        <v>46</v>
      </c>
      <c r="H811" s="143"/>
      <c r="I811" s="143"/>
      <c r="J811" s="143"/>
      <c r="K811" s="143"/>
      <c r="L811" s="143"/>
      <c r="M811" s="143"/>
      <c r="N811" s="143"/>
      <c r="O811" s="143"/>
    </row>
    <row r="812" spans="2:15" x14ac:dyDescent="0.25">
      <c r="B812" s="140">
        <v>726</v>
      </c>
      <c r="C812" s="188" t="s">
        <v>1190</v>
      </c>
      <c r="D812" s="188"/>
      <c r="E812" s="188"/>
      <c r="F812" s="141">
        <v>91</v>
      </c>
      <c r="G812" s="142" t="s">
        <v>226</v>
      </c>
      <c r="H812" s="143"/>
      <c r="I812" s="143"/>
      <c r="J812" s="143"/>
      <c r="K812" s="143"/>
      <c r="L812" s="143"/>
      <c r="M812" s="143"/>
      <c r="N812" s="143"/>
      <c r="O812" s="143"/>
    </row>
    <row r="813" spans="2:15" x14ac:dyDescent="0.25">
      <c r="B813" s="140">
        <v>727</v>
      </c>
      <c r="C813" s="188" t="s">
        <v>1191</v>
      </c>
      <c r="D813" s="188"/>
      <c r="E813" s="188"/>
      <c r="F813" s="141">
        <v>15.8</v>
      </c>
      <c r="G813" s="141">
        <v>15.8</v>
      </c>
      <c r="H813" s="143"/>
      <c r="I813" s="143"/>
      <c r="J813" s="143"/>
      <c r="K813" s="143"/>
      <c r="L813" s="143"/>
      <c r="M813" s="143"/>
      <c r="N813" s="143"/>
      <c r="O813" s="143"/>
    </row>
    <row r="814" spans="2:15" x14ac:dyDescent="0.25">
      <c r="B814" s="140">
        <v>728</v>
      </c>
      <c r="C814" s="188" t="s">
        <v>1192</v>
      </c>
      <c r="D814" s="188"/>
      <c r="E814" s="188"/>
      <c r="F814" s="141">
        <v>415</v>
      </c>
      <c r="G814" s="141">
        <v>165</v>
      </c>
      <c r="H814" s="143"/>
      <c r="I814" s="143"/>
      <c r="J814" s="143"/>
      <c r="K814" s="143"/>
      <c r="L814" s="143"/>
      <c r="M814" s="143"/>
      <c r="N814" s="143"/>
      <c r="O814" s="143"/>
    </row>
    <row r="815" spans="2:15" x14ac:dyDescent="0.25">
      <c r="B815" s="140">
        <v>729</v>
      </c>
      <c r="C815" s="188" t="s">
        <v>1193</v>
      </c>
      <c r="D815" s="188"/>
      <c r="E815" s="188"/>
      <c r="F815" s="141">
        <v>45</v>
      </c>
      <c r="G815" s="142" t="s">
        <v>226</v>
      </c>
      <c r="H815" s="143"/>
      <c r="I815" s="143"/>
      <c r="J815" s="143"/>
      <c r="K815" s="143"/>
      <c r="L815" s="143"/>
      <c r="M815" s="143"/>
      <c r="N815" s="143"/>
      <c r="O815" s="143"/>
    </row>
    <row r="816" spans="2:15" x14ac:dyDescent="0.25">
      <c r="B816" s="140">
        <v>730</v>
      </c>
      <c r="C816" s="188" t="s">
        <v>1194</v>
      </c>
      <c r="D816" s="188"/>
      <c r="E816" s="188"/>
      <c r="F816" s="141">
        <v>174</v>
      </c>
      <c r="G816" s="142" t="s">
        <v>226</v>
      </c>
      <c r="H816" s="143"/>
      <c r="I816" s="143"/>
      <c r="J816" s="143"/>
      <c r="K816" s="143"/>
      <c r="L816" s="143"/>
      <c r="M816" s="143"/>
      <c r="N816" s="143"/>
      <c r="O816" s="143"/>
    </row>
    <row r="817" spans="2:15" x14ac:dyDescent="0.25">
      <c r="B817" s="140">
        <v>731</v>
      </c>
      <c r="C817" s="188" t="s">
        <v>1195</v>
      </c>
      <c r="D817" s="188"/>
      <c r="E817" s="188"/>
      <c r="F817" s="141">
        <v>266</v>
      </c>
      <c r="G817" s="142" t="s">
        <v>226</v>
      </c>
      <c r="H817" s="143"/>
      <c r="I817" s="143"/>
      <c r="J817" s="143"/>
      <c r="K817" s="143"/>
      <c r="L817" s="143"/>
      <c r="M817" s="143"/>
      <c r="N817" s="143"/>
      <c r="O817" s="143"/>
    </row>
    <row r="818" spans="2:15" x14ac:dyDescent="0.25">
      <c r="B818" s="140">
        <v>732</v>
      </c>
      <c r="C818" s="188" t="s">
        <v>1196</v>
      </c>
      <c r="D818" s="188"/>
      <c r="E818" s="188"/>
      <c r="F818" s="141">
        <v>78</v>
      </c>
      <c r="G818" s="141">
        <v>78</v>
      </c>
      <c r="H818" s="143"/>
      <c r="I818" s="143"/>
      <c r="J818" s="143"/>
      <c r="K818" s="143"/>
      <c r="L818" s="143"/>
      <c r="M818" s="143"/>
      <c r="N818" s="143"/>
      <c r="O818" s="143"/>
    </row>
    <row r="819" spans="2:15" x14ac:dyDescent="0.25">
      <c r="B819" s="140">
        <v>733</v>
      </c>
      <c r="C819" s="188" t="s">
        <v>1197</v>
      </c>
      <c r="D819" s="188"/>
      <c r="E819" s="188"/>
      <c r="F819" s="141">
        <v>221</v>
      </c>
      <c r="G819" s="141">
        <v>221</v>
      </c>
      <c r="H819" s="143"/>
      <c r="I819" s="143"/>
      <c r="J819" s="143"/>
      <c r="K819" s="143"/>
      <c r="L819" s="143"/>
      <c r="M819" s="143"/>
      <c r="N819" s="143"/>
      <c r="O819" s="143"/>
    </row>
    <row r="820" spans="2:15" x14ac:dyDescent="0.25">
      <c r="B820" s="140">
        <v>734</v>
      </c>
      <c r="C820" s="188" t="s">
        <v>1198</v>
      </c>
      <c r="D820" s="188"/>
      <c r="E820" s="188"/>
      <c r="F820" s="141">
        <v>112</v>
      </c>
      <c r="G820" s="141">
        <v>112</v>
      </c>
      <c r="H820" s="143"/>
      <c r="I820" s="143"/>
      <c r="J820" s="143"/>
      <c r="K820" s="143"/>
      <c r="L820" s="143"/>
      <c r="M820" s="143"/>
      <c r="N820" s="143"/>
      <c r="O820" s="143"/>
    </row>
    <row r="821" spans="2:15" x14ac:dyDescent="0.25">
      <c r="B821" s="140">
        <v>735</v>
      </c>
      <c r="C821" s="188" t="s">
        <v>1199</v>
      </c>
      <c r="D821" s="188"/>
      <c r="E821" s="188"/>
      <c r="F821" s="141">
        <v>200</v>
      </c>
      <c r="G821" s="141">
        <v>200</v>
      </c>
      <c r="H821" s="143"/>
      <c r="I821" s="143"/>
      <c r="J821" s="143"/>
      <c r="K821" s="143"/>
      <c r="L821" s="143"/>
      <c r="M821" s="143"/>
      <c r="N821" s="143"/>
      <c r="O821" s="143"/>
    </row>
    <row r="822" spans="2:15" x14ac:dyDescent="0.25">
      <c r="B822" s="140">
        <v>736</v>
      </c>
      <c r="C822" s="188" t="s">
        <v>1200</v>
      </c>
      <c r="D822" s="188"/>
      <c r="E822" s="188"/>
      <c r="F822" s="141">
        <v>91</v>
      </c>
      <c r="G822" s="141">
        <v>91</v>
      </c>
      <c r="H822" s="143"/>
      <c r="I822" s="143"/>
      <c r="J822" s="143"/>
      <c r="K822" s="143"/>
      <c r="L822" s="143"/>
      <c r="M822" s="143"/>
      <c r="N822" s="143"/>
      <c r="O822" s="143"/>
    </row>
    <row r="823" spans="2:15" x14ac:dyDescent="0.25">
      <c r="B823" s="140">
        <v>737</v>
      </c>
      <c r="C823" s="188" t="s">
        <v>1201</v>
      </c>
      <c r="D823" s="188"/>
      <c r="E823" s="188"/>
      <c r="F823" s="141">
        <v>217</v>
      </c>
      <c r="G823" s="142" t="s">
        <v>226</v>
      </c>
      <c r="H823" s="143"/>
      <c r="I823" s="143"/>
      <c r="J823" s="143"/>
      <c r="K823" s="143"/>
      <c r="L823" s="143"/>
      <c r="M823" s="143"/>
      <c r="N823" s="143"/>
      <c r="O823" s="143"/>
    </row>
    <row r="824" spans="2:15" x14ac:dyDescent="0.25">
      <c r="B824" s="140">
        <v>738</v>
      </c>
      <c r="C824" s="188" t="s">
        <v>1202</v>
      </c>
      <c r="D824" s="188"/>
      <c r="E824" s="188"/>
      <c r="F824" s="141">
        <v>295</v>
      </c>
      <c r="G824" s="141">
        <v>295</v>
      </c>
      <c r="H824" s="143"/>
      <c r="I824" s="143"/>
      <c r="J824" s="143"/>
      <c r="K824" s="143"/>
      <c r="L824" s="143"/>
      <c r="M824" s="143"/>
      <c r="N824" s="143"/>
      <c r="O824" s="143"/>
    </row>
    <row r="825" spans="2:15" x14ac:dyDescent="0.25">
      <c r="B825" s="140">
        <v>739</v>
      </c>
      <c r="C825" s="188" t="s">
        <v>1203</v>
      </c>
      <c r="D825" s="188"/>
      <c r="E825" s="188"/>
      <c r="F825" s="141">
        <v>88</v>
      </c>
      <c r="G825" s="141">
        <v>88</v>
      </c>
      <c r="H825" s="143"/>
      <c r="I825" s="143"/>
      <c r="J825" s="143"/>
      <c r="K825" s="143"/>
      <c r="L825" s="143"/>
      <c r="M825" s="143"/>
      <c r="N825" s="143"/>
      <c r="O825" s="143"/>
    </row>
    <row r="826" spans="2:15" x14ac:dyDescent="0.25">
      <c r="B826" s="140">
        <v>740</v>
      </c>
      <c r="C826" s="188" t="s">
        <v>1204</v>
      </c>
      <c r="D826" s="188"/>
      <c r="E826" s="188"/>
      <c r="F826" s="141">
        <v>91</v>
      </c>
      <c r="G826" s="141">
        <v>91</v>
      </c>
      <c r="H826" s="143"/>
      <c r="I826" s="143"/>
      <c r="J826" s="143"/>
      <c r="K826" s="143"/>
      <c r="L826" s="143"/>
      <c r="M826" s="143"/>
      <c r="N826" s="143"/>
      <c r="O826" s="143"/>
    </row>
    <row r="827" spans="2:15" x14ac:dyDescent="0.25">
      <c r="B827" s="140">
        <v>741</v>
      </c>
      <c r="C827" s="188" t="s">
        <v>1205</v>
      </c>
      <c r="D827" s="188"/>
      <c r="E827" s="188"/>
      <c r="F827" s="141">
        <v>182</v>
      </c>
      <c r="G827" s="141">
        <v>182</v>
      </c>
      <c r="H827" s="143"/>
      <c r="I827" s="143"/>
      <c r="J827" s="143"/>
      <c r="K827" s="143"/>
      <c r="L827" s="143"/>
      <c r="M827" s="143"/>
      <c r="N827" s="143"/>
      <c r="O827" s="143"/>
    </row>
    <row r="828" spans="2:15" x14ac:dyDescent="0.25">
      <c r="B828" s="140">
        <v>742</v>
      </c>
      <c r="C828" s="188" t="s">
        <v>1206</v>
      </c>
      <c r="D828" s="188"/>
      <c r="E828" s="188"/>
      <c r="F828" s="141">
        <v>345</v>
      </c>
      <c r="G828" s="141">
        <v>345</v>
      </c>
      <c r="H828" s="143"/>
      <c r="I828" s="143"/>
      <c r="J828" s="143"/>
      <c r="K828" s="143"/>
      <c r="L828" s="143"/>
      <c r="M828" s="143"/>
      <c r="N828" s="143"/>
      <c r="O828" s="143"/>
    </row>
    <row r="829" spans="2:15" x14ac:dyDescent="0.25">
      <c r="B829" s="140">
        <v>743</v>
      </c>
      <c r="C829" s="188" t="s">
        <v>1207</v>
      </c>
      <c r="D829" s="188"/>
      <c r="E829" s="188"/>
      <c r="F829" s="141">
        <v>51</v>
      </c>
      <c r="G829" s="141">
        <v>51</v>
      </c>
      <c r="H829" s="143"/>
      <c r="I829" s="143"/>
      <c r="J829" s="143"/>
      <c r="K829" s="143"/>
      <c r="L829" s="143"/>
      <c r="M829" s="143"/>
      <c r="N829" s="143"/>
      <c r="O829" s="143"/>
    </row>
    <row r="830" spans="2:15" x14ac:dyDescent="0.25">
      <c r="B830" s="140">
        <v>744</v>
      </c>
      <c r="C830" s="188" t="s">
        <v>1208</v>
      </c>
      <c r="D830" s="188"/>
      <c r="E830" s="188"/>
      <c r="F830" s="141">
        <v>754.5</v>
      </c>
      <c r="G830" s="142" t="s">
        <v>226</v>
      </c>
      <c r="H830" s="143"/>
      <c r="I830" s="143"/>
      <c r="J830" s="143"/>
      <c r="K830" s="143"/>
      <c r="L830" s="143"/>
      <c r="M830" s="143"/>
      <c r="N830" s="143"/>
      <c r="O830" s="143"/>
    </row>
    <row r="831" spans="2:15" x14ac:dyDescent="0.25">
      <c r="B831" s="140">
        <v>745</v>
      </c>
      <c r="C831" s="188" t="s">
        <v>1209</v>
      </c>
      <c r="D831" s="188"/>
      <c r="E831" s="188"/>
      <c r="F831" s="141">
        <v>63.1</v>
      </c>
      <c r="G831" s="141">
        <v>63.1</v>
      </c>
      <c r="H831" s="143"/>
      <c r="I831" s="143"/>
      <c r="J831" s="143"/>
      <c r="K831" s="143"/>
      <c r="L831" s="143"/>
      <c r="M831" s="143"/>
      <c r="N831" s="143"/>
      <c r="O831" s="143"/>
    </row>
    <row r="832" spans="2:15" x14ac:dyDescent="0.25">
      <c r="B832" s="140">
        <v>746</v>
      </c>
      <c r="C832" s="188" t="s">
        <v>1210</v>
      </c>
      <c r="D832" s="188"/>
      <c r="E832" s="188"/>
      <c r="F832" s="141">
        <v>1374.5</v>
      </c>
      <c r="G832" s="142" t="s">
        <v>226</v>
      </c>
      <c r="H832" s="143"/>
      <c r="I832" s="143"/>
      <c r="J832" s="143"/>
      <c r="K832" s="143"/>
      <c r="L832" s="143"/>
      <c r="M832" s="143"/>
      <c r="N832" s="143"/>
      <c r="O832" s="143"/>
    </row>
    <row r="833" spans="2:15" x14ac:dyDescent="0.25">
      <c r="B833" s="140">
        <v>747</v>
      </c>
      <c r="C833" s="188" t="s">
        <v>1211</v>
      </c>
      <c r="D833" s="188"/>
      <c r="E833" s="188"/>
      <c r="F833" s="141">
        <v>545</v>
      </c>
      <c r="G833" s="141">
        <v>78</v>
      </c>
      <c r="H833" s="143"/>
      <c r="I833" s="143"/>
      <c r="J833" s="143"/>
      <c r="K833" s="143"/>
      <c r="L833" s="143"/>
      <c r="M833" s="143"/>
      <c r="N833" s="143"/>
      <c r="O833" s="143"/>
    </row>
    <row r="834" spans="2:15" x14ac:dyDescent="0.25">
      <c r="B834" s="140">
        <v>748</v>
      </c>
      <c r="C834" s="188" t="s">
        <v>1212</v>
      </c>
      <c r="D834" s="188"/>
      <c r="E834" s="188"/>
      <c r="F834" s="141">
        <v>188</v>
      </c>
      <c r="G834" s="142" t="s">
        <v>226</v>
      </c>
      <c r="H834" s="143"/>
      <c r="I834" s="143"/>
      <c r="J834" s="143"/>
      <c r="K834" s="143"/>
      <c r="L834" s="143"/>
      <c r="M834" s="143"/>
      <c r="N834" s="143"/>
      <c r="O834" s="143"/>
    </row>
    <row r="835" spans="2:15" x14ac:dyDescent="0.25">
      <c r="B835" s="140">
        <v>749</v>
      </c>
      <c r="C835" s="188" t="s">
        <v>1213</v>
      </c>
      <c r="D835" s="188"/>
      <c r="E835" s="188"/>
      <c r="F835" s="141">
        <v>33</v>
      </c>
      <c r="G835" s="141">
        <v>33</v>
      </c>
      <c r="H835" s="143"/>
      <c r="I835" s="143"/>
      <c r="J835" s="143"/>
      <c r="K835" s="143"/>
      <c r="L835" s="143"/>
      <c r="M835" s="143"/>
      <c r="N835" s="143"/>
      <c r="O835" s="143"/>
    </row>
    <row r="836" spans="2:15" x14ac:dyDescent="0.25">
      <c r="B836" s="140">
        <v>750</v>
      </c>
      <c r="C836" s="188" t="s">
        <v>1214</v>
      </c>
      <c r="D836" s="188"/>
      <c r="E836" s="188"/>
      <c r="F836" s="141">
        <v>95</v>
      </c>
      <c r="G836" s="141">
        <v>95</v>
      </c>
      <c r="H836" s="143"/>
      <c r="I836" s="143"/>
      <c r="J836" s="143"/>
      <c r="K836" s="143"/>
      <c r="L836" s="143"/>
      <c r="M836" s="143"/>
      <c r="N836" s="143"/>
      <c r="O836" s="143"/>
    </row>
    <row r="837" spans="2:15" x14ac:dyDescent="0.25">
      <c r="B837" s="140">
        <v>751</v>
      </c>
      <c r="C837" s="188" t="s">
        <v>1215</v>
      </c>
      <c r="D837" s="188"/>
      <c r="E837" s="188"/>
      <c r="F837" s="141">
        <v>182</v>
      </c>
      <c r="G837" s="142" t="s">
        <v>226</v>
      </c>
      <c r="H837" s="143"/>
      <c r="I837" s="143"/>
      <c r="J837" s="143"/>
      <c r="K837" s="143"/>
      <c r="L837" s="143"/>
      <c r="M837" s="143"/>
      <c r="N837" s="143"/>
      <c r="O837" s="143"/>
    </row>
    <row r="838" spans="2:15" x14ac:dyDescent="0.25">
      <c r="B838" s="140">
        <v>752</v>
      </c>
      <c r="C838" s="188" t="s">
        <v>1216</v>
      </c>
      <c r="D838" s="188"/>
      <c r="E838" s="188"/>
      <c r="F838" s="141">
        <v>398.5</v>
      </c>
      <c r="G838" s="142" t="s">
        <v>226</v>
      </c>
      <c r="H838" s="143"/>
      <c r="I838" s="143"/>
      <c r="J838" s="143"/>
      <c r="K838" s="143"/>
      <c r="L838" s="143"/>
      <c r="M838" s="143"/>
      <c r="N838" s="143"/>
      <c r="O838" s="143"/>
    </row>
    <row r="839" spans="2:15" x14ac:dyDescent="0.25">
      <c r="B839" s="140">
        <v>753</v>
      </c>
      <c r="C839" s="188" t="s">
        <v>1217</v>
      </c>
      <c r="D839" s="188"/>
      <c r="E839" s="188"/>
      <c r="F839" s="141">
        <v>103</v>
      </c>
      <c r="G839" s="141">
        <v>103</v>
      </c>
      <c r="H839" s="143"/>
      <c r="I839" s="143"/>
      <c r="J839" s="143"/>
      <c r="K839" s="143"/>
      <c r="L839" s="143"/>
      <c r="M839" s="143"/>
      <c r="N839" s="143"/>
      <c r="O839" s="143"/>
    </row>
    <row r="840" spans="2:15" x14ac:dyDescent="0.25">
      <c r="B840" s="140">
        <v>754</v>
      </c>
      <c r="C840" s="188" t="s">
        <v>1218</v>
      </c>
      <c r="D840" s="188"/>
      <c r="E840" s="188"/>
      <c r="F840" s="141">
        <v>45</v>
      </c>
      <c r="G840" s="142" t="s">
        <v>226</v>
      </c>
      <c r="H840" s="143"/>
      <c r="I840" s="143"/>
      <c r="J840" s="143"/>
      <c r="K840" s="143"/>
      <c r="L840" s="143"/>
      <c r="M840" s="143"/>
      <c r="N840" s="143"/>
      <c r="O840" s="143"/>
    </row>
    <row r="841" spans="2:15" x14ac:dyDescent="0.25">
      <c r="B841" s="140">
        <v>755</v>
      </c>
      <c r="C841" s="188" t="s">
        <v>1219</v>
      </c>
      <c r="D841" s="188"/>
      <c r="E841" s="188"/>
      <c r="F841" s="141">
        <v>51</v>
      </c>
      <c r="G841" s="142" t="s">
        <v>226</v>
      </c>
      <c r="H841" s="143"/>
      <c r="I841" s="143"/>
      <c r="J841" s="143"/>
      <c r="K841" s="143"/>
      <c r="L841" s="143"/>
      <c r="M841" s="143"/>
      <c r="N841" s="143"/>
      <c r="O841" s="143"/>
    </row>
    <row r="842" spans="2:15" x14ac:dyDescent="0.25">
      <c r="B842" s="140">
        <v>756</v>
      </c>
      <c r="C842" s="188" t="s">
        <v>1220</v>
      </c>
      <c r="D842" s="188"/>
      <c r="E842" s="188"/>
      <c r="F842" s="141">
        <v>31.6</v>
      </c>
      <c r="G842" s="141">
        <v>31.6</v>
      </c>
      <c r="H842" s="143"/>
      <c r="I842" s="143"/>
      <c r="J842" s="143"/>
      <c r="K842" s="143"/>
      <c r="L842" s="143"/>
      <c r="M842" s="143"/>
      <c r="N842" s="143"/>
      <c r="O842" s="143"/>
    </row>
    <row r="843" spans="2:15" x14ac:dyDescent="0.25">
      <c r="B843" s="140">
        <v>757</v>
      </c>
      <c r="C843" s="188" t="s">
        <v>1221</v>
      </c>
      <c r="D843" s="188"/>
      <c r="E843" s="188"/>
      <c r="F843" s="141">
        <v>100</v>
      </c>
      <c r="G843" s="141">
        <v>100</v>
      </c>
      <c r="H843" s="143"/>
      <c r="I843" s="143"/>
      <c r="J843" s="143"/>
      <c r="K843" s="143"/>
      <c r="L843" s="143"/>
      <c r="M843" s="143"/>
      <c r="N843" s="143"/>
      <c r="O843" s="143"/>
    </row>
    <row r="844" spans="2:15" x14ac:dyDescent="0.25">
      <c r="B844" s="140">
        <v>758</v>
      </c>
      <c r="C844" s="188" t="s">
        <v>1222</v>
      </c>
      <c r="D844" s="188"/>
      <c r="E844" s="188"/>
      <c r="F844" s="141">
        <v>58</v>
      </c>
      <c r="G844" s="141">
        <v>58</v>
      </c>
      <c r="H844" s="143"/>
      <c r="I844" s="143"/>
      <c r="J844" s="143"/>
      <c r="K844" s="143"/>
      <c r="L844" s="143"/>
      <c r="M844" s="143"/>
      <c r="N844" s="143"/>
      <c r="O844" s="143"/>
    </row>
    <row r="845" spans="2:15" x14ac:dyDescent="0.25">
      <c r="B845" s="140">
        <v>759</v>
      </c>
      <c r="C845" s="188" t="s">
        <v>1223</v>
      </c>
      <c r="D845" s="188"/>
      <c r="E845" s="188"/>
      <c r="F845" s="141">
        <v>271</v>
      </c>
      <c r="G845" s="141">
        <v>271</v>
      </c>
      <c r="H845" s="143"/>
      <c r="I845" s="143"/>
      <c r="J845" s="143"/>
      <c r="K845" s="143"/>
      <c r="L845" s="143"/>
      <c r="M845" s="143"/>
      <c r="N845" s="143"/>
      <c r="O845" s="143"/>
    </row>
    <row r="846" spans="2:15" x14ac:dyDescent="0.25">
      <c r="B846" s="140">
        <v>760</v>
      </c>
      <c r="C846" s="188" t="s">
        <v>1224</v>
      </c>
      <c r="D846" s="188"/>
      <c r="E846" s="188"/>
      <c r="F846" s="141">
        <v>182</v>
      </c>
      <c r="G846" s="142" t="s">
        <v>226</v>
      </c>
      <c r="H846" s="143"/>
      <c r="I846" s="143"/>
      <c r="J846" s="143"/>
      <c r="K846" s="143"/>
      <c r="L846" s="143"/>
      <c r="M846" s="143"/>
      <c r="N846" s="143"/>
      <c r="O846" s="143"/>
    </row>
    <row r="847" spans="2:15" x14ac:dyDescent="0.25">
      <c r="B847" s="140">
        <v>761</v>
      </c>
      <c r="C847" s="188" t="s">
        <v>1225</v>
      </c>
      <c r="D847" s="188"/>
      <c r="E847" s="188"/>
      <c r="F847" s="141">
        <v>31.6</v>
      </c>
      <c r="G847" s="141">
        <v>31.6</v>
      </c>
      <c r="H847" s="143"/>
      <c r="I847" s="143"/>
      <c r="J847" s="143"/>
      <c r="K847" s="143"/>
      <c r="L847" s="143"/>
      <c r="M847" s="143"/>
      <c r="N847" s="143"/>
      <c r="O847" s="143"/>
    </row>
    <row r="848" spans="2:15" x14ac:dyDescent="0.25">
      <c r="B848" s="140">
        <v>762</v>
      </c>
      <c r="C848" s="188" t="s">
        <v>1226</v>
      </c>
      <c r="D848" s="188"/>
      <c r="E848" s="188"/>
      <c r="F848" s="141">
        <v>884</v>
      </c>
      <c r="G848" s="141">
        <v>884</v>
      </c>
      <c r="H848" s="143"/>
      <c r="I848" s="143"/>
      <c r="J848" s="143"/>
      <c r="K848" s="143"/>
      <c r="L848" s="143"/>
      <c r="M848" s="143"/>
      <c r="N848" s="143"/>
      <c r="O848" s="143"/>
    </row>
    <row r="849" spans="2:15" x14ac:dyDescent="0.25">
      <c r="B849" s="140">
        <v>763</v>
      </c>
      <c r="C849" s="188" t="s">
        <v>1227</v>
      </c>
      <c r="D849" s="188"/>
      <c r="E849" s="188"/>
      <c r="F849" s="141">
        <v>510</v>
      </c>
      <c r="G849" s="141">
        <v>510</v>
      </c>
      <c r="H849" s="143"/>
      <c r="I849" s="143"/>
      <c r="J849" s="143"/>
      <c r="K849" s="143"/>
      <c r="L849" s="143"/>
      <c r="M849" s="143"/>
      <c r="N849" s="143"/>
      <c r="O849" s="143"/>
    </row>
    <row r="850" spans="2:15" x14ac:dyDescent="0.25">
      <c r="B850" s="140">
        <v>764</v>
      </c>
      <c r="C850" s="188" t="s">
        <v>1228</v>
      </c>
      <c r="D850" s="188"/>
      <c r="E850" s="188"/>
      <c r="F850" s="141">
        <v>116</v>
      </c>
      <c r="G850" s="141">
        <v>116</v>
      </c>
      <c r="H850" s="143"/>
      <c r="I850" s="143"/>
      <c r="J850" s="143"/>
      <c r="K850" s="143"/>
      <c r="L850" s="143"/>
      <c r="M850" s="143"/>
      <c r="N850" s="143"/>
      <c r="O850" s="143"/>
    </row>
    <row r="851" spans="2:15" x14ac:dyDescent="0.25">
      <c r="B851" s="140">
        <v>765</v>
      </c>
      <c r="C851" s="188" t="s">
        <v>1229</v>
      </c>
      <c r="D851" s="188"/>
      <c r="E851" s="188"/>
      <c r="F851" s="141">
        <v>390</v>
      </c>
      <c r="G851" s="141">
        <v>390</v>
      </c>
      <c r="H851" s="143"/>
      <c r="I851" s="143"/>
      <c r="J851" s="143"/>
      <c r="K851" s="143"/>
      <c r="L851" s="143"/>
      <c r="M851" s="143"/>
      <c r="N851" s="143"/>
      <c r="O851" s="143"/>
    </row>
    <row r="852" spans="2:15" x14ac:dyDescent="0.25">
      <c r="B852" s="140">
        <v>766</v>
      </c>
      <c r="C852" s="188" t="s">
        <v>1230</v>
      </c>
      <c r="D852" s="188"/>
      <c r="E852" s="188"/>
      <c r="F852" s="141">
        <v>63.1</v>
      </c>
      <c r="G852" s="142" t="s">
        <v>226</v>
      </c>
      <c r="H852" s="143"/>
      <c r="I852" s="143"/>
      <c r="J852" s="143"/>
      <c r="K852" s="143"/>
      <c r="L852" s="143"/>
      <c r="M852" s="143"/>
      <c r="N852" s="143"/>
      <c r="O852" s="143"/>
    </row>
    <row r="853" spans="2:15" x14ac:dyDescent="0.25">
      <c r="B853" s="140">
        <v>767</v>
      </c>
      <c r="C853" s="188" t="s">
        <v>1231</v>
      </c>
      <c r="D853" s="188"/>
      <c r="E853" s="188"/>
      <c r="F853" s="141">
        <v>74</v>
      </c>
      <c r="G853" s="141">
        <v>74</v>
      </c>
      <c r="H853" s="143"/>
      <c r="I853" s="143"/>
      <c r="J853" s="143"/>
      <c r="K853" s="143"/>
      <c r="L853" s="143"/>
      <c r="M853" s="143"/>
      <c r="N853" s="143"/>
      <c r="O853" s="143"/>
    </row>
    <row r="854" spans="2:15" x14ac:dyDescent="0.25">
      <c r="B854" s="140">
        <v>768</v>
      </c>
      <c r="C854" s="188" t="s">
        <v>1232</v>
      </c>
      <c r="D854" s="188"/>
      <c r="E854" s="188"/>
      <c r="F854" s="141">
        <v>63</v>
      </c>
      <c r="G854" s="142" t="s">
        <v>226</v>
      </c>
      <c r="H854" s="143"/>
      <c r="I854" s="143"/>
      <c r="J854" s="143"/>
      <c r="K854" s="143"/>
      <c r="L854" s="143"/>
      <c r="M854" s="143"/>
      <c r="N854" s="143"/>
      <c r="O854" s="143"/>
    </row>
    <row r="855" spans="2:15" x14ac:dyDescent="0.25">
      <c r="B855" s="140">
        <v>769</v>
      </c>
      <c r="C855" s="188" t="s">
        <v>1233</v>
      </c>
      <c r="D855" s="188"/>
      <c r="E855" s="188"/>
      <c r="F855" s="141">
        <v>160</v>
      </c>
      <c r="G855" s="142" t="s">
        <v>226</v>
      </c>
      <c r="H855" s="143"/>
      <c r="I855" s="143"/>
      <c r="J855" s="143"/>
      <c r="K855" s="143"/>
      <c r="L855" s="143"/>
      <c r="M855" s="143"/>
      <c r="N855" s="143"/>
      <c r="O855" s="143"/>
    </row>
    <row r="856" spans="2:15" x14ac:dyDescent="0.25">
      <c r="B856" s="140">
        <v>770</v>
      </c>
      <c r="C856" s="188" t="s">
        <v>1234</v>
      </c>
      <c r="D856" s="188"/>
      <c r="E856" s="188"/>
      <c r="F856" s="141">
        <v>31.6</v>
      </c>
      <c r="G856" s="141">
        <v>31.6</v>
      </c>
      <c r="H856" s="143"/>
      <c r="I856" s="143"/>
      <c r="J856" s="143"/>
      <c r="K856" s="143"/>
      <c r="L856" s="143"/>
      <c r="M856" s="143"/>
      <c r="N856" s="143"/>
      <c r="O856" s="143"/>
    </row>
    <row r="857" spans="2:15" x14ac:dyDescent="0.25">
      <c r="B857" s="140">
        <v>771</v>
      </c>
      <c r="C857" s="188" t="s">
        <v>1235</v>
      </c>
      <c r="D857" s="188"/>
      <c r="E857" s="188"/>
      <c r="F857" s="141">
        <v>414</v>
      </c>
      <c r="G857" s="142" t="s">
        <v>226</v>
      </c>
      <c r="H857" s="143"/>
      <c r="I857" s="143"/>
      <c r="J857" s="143"/>
      <c r="K857" s="143"/>
      <c r="L857" s="143"/>
      <c r="M857" s="143"/>
      <c r="N857" s="143"/>
      <c r="O857" s="143"/>
    </row>
    <row r="858" spans="2:15" x14ac:dyDescent="0.25">
      <c r="B858" s="140">
        <v>772</v>
      </c>
      <c r="C858" s="188" t="s">
        <v>1236</v>
      </c>
      <c r="D858" s="188"/>
      <c r="E858" s="188"/>
      <c r="F858" s="141">
        <v>200</v>
      </c>
      <c r="G858" s="141">
        <v>200</v>
      </c>
      <c r="H858" s="143"/>
      <c r="I858" s="143"/>
      <c r="J858" s="143"/>
      <c r="K858" s="143"/>
      <c r="L858" s="143"/>
      <c r="M858" s="143"/>
      <c r="N858" s="143"/>
      <c r="O858" s="143"/>
    </row>
    <row r="859" spans="2:15" x14ac:dyDescent="0.25">
      <c r="B859" s="140">
        <v>773</v>
      </c>
      <c r="C859" s="188" t="s">
        <v>1237</v>
      </c>
      <c r="D859" s="188"/>
      <c r="E859" s="188"/>
      <c r="F859" s="141">
        <v>70</v>
      </c>
      <c r="G859" s="141">
        <v>70</v>
      </c>
      <c r="H859" s="143"/>
      <c r="I859" s="143"/>
      <c r="J859" s="143"/>
      <c r="K859" s="143"/>
      <c r="L859" s="143"/>
      <c r="M859" s="143"/>
      <c r="N859" s="143"/>
      <c r="O859" s="143"/>
    </row>
    <row r="860" spans="2:15" x14ac:dyDescent="0.25">
      <c r="B860" s="140">
        <v>774</v>
      </c>
      <c r="C860" s="188" t="s">
        <v>1238</v>
      </c>
      <c r="D860" s="188"/>
      <c r="E860" s="188"/>
      <c r="F860" s="141">
        <v>39</v>
      </c>
      <c r="G860" s="142" t="s">
        <v>226</v>
      </c>
      <c r="H860" s="143"/>
      <c r="I860" s="143"/>
      <c r="J860" s="143"/>
      <c r="K860" s="143"/>
      <c r="L860" s="143"/>
      <c r="M860" s="143"/>
      <c r="N860" s="143"/>
      <c r="O860" s="143"/>
    </row>
    <row r="861" spans="2:15" x14ac:dyDescent="0.25">
      <c r="B861" s="140">
        <v>775</v>
      </c>
      <c r="C861" s="188" t="s">
        <v>1239</v>
      </c>
      <c r="D861" s="188"/>
      <c r="E861" s="188"/>
      <c r="F861" s="141">
        <v>142</v>
      </c>
      <c r="G861" s="142" t="s">
        <v>226</v>
      </c>
      <c r="H861" s="143"/>
      <c r="I861" s="143"/>
      <c r="J861" s="143"/>
      <c r="K861" s="143"/>
      <c r="L861" s="143"/>
      <c r="M861" s="143"/>
      <c r="N861" s="143"/>
      <c r="O861" s="143"/>
    </row>
    <row r="862" spans="2:15" x14ac:dyDescent="0.25">
      <c r="B862" s="140">
        <v>776</v>
      </c>
      <c r="C862" s="188" t="s">
        <v>1240</v>
      </c>
      <c r="D862" s="188"/>
      <c r="E862" s="188"/>
      <c r="F862" s="141">
        <v>45</v>
      </c>
      <c r="G862" s="141">
        <v>45</v>
      </c>
      <c r="H862" s="143"/>
      <c r="I862" s="143"/>
      <c r="J862" s="143"/>
      <c r="K862" s="143"/>
      <c r="L862" s="143"/>
      <c r="M862" s="143"/>
      <c r="N862" s="143"/>
      <c r="O862" s="143"/>
    </row>
    <row r="863" spans="2:15" x14ac:dyDescent="0.25">
      <c r="B863" s="140">
        <v>777</v>
      </c>
      <c r="C863" s="188" t="s">
        <v>1241</v>
      </c>
      <c r="D863" s="188"/>
      <c r="E863" s="188"/>
      <c r="F863" s="141">
        <v>82</v>
      </c>
      <c r="G863" s="141">
        <v>82</v>
      </c>
      <c r="H863" s="143"/>
      <c r="I863" s="143"/>
      <c r="J863" s="143"/>
      <c r="K863" s="143"/>
      <c r="L863" s="143"/>
      <c r="M863" s="143"/>
      <c r="N863" s="143"/>
      <c r="O863" s="143"/>
    </row>
    <row r="864" spans="2:15" x14ac:dyDescent="0.25">
      <c r="B864" s="140">
        <v>778</v>
      </c>
      <c r="C864" s="188" t="s">
        <v>1242</v>
      </c>
      <c r="D864" s="188"/>
      <c r="E864" s="188"/>
      <c r="F864" s="141">
        <v>46</v>
      </c>
      <c r="G864" s="141">
        <v>46</v>
      </c>
      <c r="H864" s="143"/>
      <c r="I864" s="143"/>
      <c r="J864" s="143"/>
      <c r="K864" s="143"/>
      <c r="L864" s="143"/>
      <c r="M864" s="143"/>
      <c r="N864" s="143"/>
      <c r="O864" s="143"/>
    </row>
    <row r="865" spans="2:15" x14ac:dyDescent="0.25">
      <c r="B865" s="140">
        <v>779</v>
      </c>
      <c r="C865" s="188" t="s">
        <v>1243</v>
      </c>
      <c r="D865" s="188"/>
      <c r="E865" s="188"/>
      <c r="F865" s="141">
        <v>70</v>
      </c>
      <c r="G865" s="141">
        <v>70</v>
      </c>
      <c r="H865" s="143"/>
      <c r="I865" s="143"/>
      <c r="J865" s="143"/>
      <c r="K865" s="143"/>
      <c r="L865" s="143"/>
      <c r="M865" s="143"/>
      <c r="N865" s="143"/>
      <c r="O865" s="143"/>
    </row>
    <row r="866" spans="2:15" x14ac:dyDescent="0.25">
      <c r="B866" s="140">
        <v>780</v>
      </c>
      <c r="C866" s="188" t="s">
        <v>1244</v>
      </c>
      <c r="D866" s="188"/>
      <c r="E866" s="188"/>
      <c r="F866" s="141">
        <v>46</v>
      </c>
      <c r="G866" s="142" t="s">
        <v>226</v>
      </c>
      <c r="H866" s="143"/>
      <c r="I866" s="143"/>
      <c r="J866" s="143"/>
      <c r="K866" s="143"/>
      <c r="L866" s="143"/>
      <c r="M866" s="143"/>
      <c r="N866" s="143"/>
      <c r="O866" s="143"/>
    </row>
    <row r="867" spans="2:15" x14ac:dyDescent="0.25">
      <c r="B867" s="140">
        <v>781</v>
      </c>
      <c r="C867" s="188" t="s">
        <v>1245</v>
      </c>
      <c r="D867" s="188"/>
      <c r="E867" s="188"/>
      <c r="F867" s="141">
        <v>754.5</v>
      </c>
      <c r="G867" s="142" t="s">
        <v>226</v>
      </c>
      <c r="H867" s="143"/>
      <c r="I867" s="143"/>
      <c r="J867" s="143"/>
      <c r="K867" s="143"/>
      <c r="L867" s="143"/>
      <c r="M867" s="143"/>
      <c r="N867" s="143"/>
      <c r="O867" s="143"/>
    </row>
    <row r="868" spans="2:15" x14ac:dyDescent="0.25">
      <c r="B868" s="140">
        <v>782</v>
      </c>
      <c r="C868" s="188" t="s">
        <v>1246</v>
      </c>
      <c r="D868" s="188"/>
      <c r="E868" s="188"/>
      <c r="F868" s="141">
        <v>30</v>
      </c>
      <c r="G868" s="142" t="s">
        <v>226</v>
      </c>
      <c r="H868" s="143"/>
      <c r="I868" s="143"/>
      <c r="J868" s="143"/>
      <c r="K868" s="143"/>
      <c r="L868" s="143"/>
      <c r="M868" s="143"/>
      <c r="N868" s="143"/>
      <c r="O868" s="143"/>
    </row>
    <row r="869" spans="2:15" x14ac:dyDescent="0.25">
      <c r="B869" s="140">
        <v>783</v>
      </c>
      <c r="C869" s="188" t="s">
        <v>1247</v>
      </c>
      <c r="D869" s="188"/>
      <c r="E869" s="188"/>
      <c r="F869" s="141">
        <v>754.5</v>
      </c>
      <c r="G869" s="142" t="s">
        <v>226</v>
      </c>
      <c r="H869" s="143"/>
      <c r="I869" s="143"/>
      <c r="J869" s="143"/>
      <c r="K869" s="143"/>
      <c r="L869" s="143"/>
      <c r="M869" s="143"/>
      <c r="N869" s="143"/>
      <c r="O869" s="143"/>
    </row>
    <row r="870" spans="2:15" x14ac:dyDescent="0.25">
      <c r="B870" s="140">
        <v>784</v>
      </c>
      <c r="C870" s="188" t="s">
        <v>1248</v>
      </c>
      <c r="D870" s="188"/>
      <c r="E870" s="188"/>
      <c r="F870" s="141">
        <v>205</v>
      </c>
      <c r="G870" s="141">
        <v>205</v>
      </c>
      <c r="H870" s="143"/>
      <c r="I870" s="143"/>
      <c r="J870" s="143"/>
      <c r="K870" s="143"/>
      <c r="L870" s="143"/>
      <c r="M870" s="143"/>
      <c r="N870" s="143"/>
      <c r="O870" s="143"/>
    </row>
    <row r="871" spans="2:15" x14ac:dyDescent="0.25">
      <c r="B871" s="140">
        <v>785</v>
      </c>
      <c r="C871" s="188" t="s">
        <v>1249</v>
      </c>
      <c r="D871" s="188"/>
      <c r="E871" s="188"/>
      <c r="F871" s="141">
        <v>400</v>
      </c>
      <c r="G871" s="141">
        <v>400</v>
      </c>
      <c r="H871" s="143"/>
      <c r="I871" s="143"/>
      <c r="J871" s="143"/>
      <c r="K871" s="143"/>
      <c r="L871" s="143"/>
      <c r="M871" s="143"/>
      <c r="N871" s="143"/>
      <c r="O871" s="143"/>
    </row>
    <row r="872" spans="2:15" x14ac:dyDescent="0.25">
      <c r="B872" s="140">
        <v>786</v>
      </c>
      <c r="C872" s="188" t="s">
        <v>1250</v>
      </c>
      <c r="D872" s="188"/>
      <c r="E872" s="188"/>
      <c r="F872" s="141">
        <v>49</v>
      </c>
      <c r="G872" s="142" t="s">
        <v>226</v>
      </c>
      <c r="H872" s="143"/>
      <c r="I872" s="143"/>
      <c r="J872" s="143"/>
      <c r="K872" s="143"/>
      <c r="L872" s="143"/>
      <c r="M872" s="143"/>
      <c r="N872" s="143"/>
      <c r="O872" s="143"/>
    </row>
    <row r="873" spans="2:15" x14ac:dyDescent="0.25">
      <c r="B873" s="140">
        <v>787</v>
      </c>
      <c r="C873" s="188" t="s">
        <v>1251</v>
      </c>
      <c r="D873" s="188"/>
      <c r="E873" s="188"/>
      <c r="F873" s="141">
        <v>99</v>
      </c>
      <c r="G873" s="141">
        <v>99</v>
      </c>
      <c r="H873" s="143"/>
      <c r="I873" s="143"/>
      <c r="J873" s="143"/>
      <c r="K873" s="143"/>
      <c r="L873" s="143"/>
      <c r="M873" s="143"/>
      <c r="N873" s="143"/>
      <c r="O873" s="143"/>
    </row>
    <row r="874" spans="2:15" x14ac:dyDescent="0.25">
      <c r="B874" s="140">
        <v>788</v>
      </c>
      <c r="C874" s="188" t="s">
        <v>1252</v>
      </c>
      <c r="D874" s="188"/>
      <c r="E874" s="188"/>
      <c r="F874" s="141">
        <v>200</v>
      </c>
      <c r="G874" s="142" t="s">
        <v>226</v>
      </c>
      <c r="H874" s="143"/>
      <c r="I874" s="143"/>
      <c r="J874" s="143"/>
      <c r="K874" s="143"/>
      <c r="L874" s="143"/>
      <c r="M874" s="143"/>
      <c r="N874" s="143"/>
      <c r="O874" s="143"/>
    </row>
    <row r="875" spans="2:15" x14ac:dyDescent="0.25">
      <c r="B875" s="140">
        <v>789</v>
      </c>
      <c r="C875" s="188" t="s">
        <v>1253</v>
      </c>
      <c r="D875" s="188"/>
      <c r="E875" s="188"/>
      <c r="F875" s="141">
        <v>488</v>
      </c>
      <c r="G875" s="141">
        <v>200</v>
      </c>
      <c r="H875" s="143"/>
      <c r="I875" s="143"/>
      <c r="J875" s="143"/>
      <c r="K875" s="143"/>
      <c r="L875" s="143"/>
      <c r="M875" s="143"/>
      <c r="N875" s="143"/>
      <c r="O875" s="143"/>
    </row>
    <row r="876" spans="2:15" x14ac:dyDescent="0.25">
      <c r="B876" s="140">
        <v>790</v>
      </c>
      <c r="C876" s="188" t="s">
        <v>1254</v>
      </c>
      <c r="D876" s="188"/>
      <c r="E876" s="188"/>
      <c r="F876" s="141">
        <v>314.3</v>
      </c>
      <c r="G876" s="141">
        <v>314.3</v>
      </c>
      <c r="H876" s="143"/>
      <c r="I876" s="143"/>
      <c r="J876" s="143"/>
      <c r="K876" s="143"/>
      <c r="L876" s="143"/>
      <c r="M876" s="143"/>
      <c r="N876" s="143"/>
      <c r="O876" s="143"/>
    </row>
    <row r="877" spans="2:15" x14ac:dyDescent="0.25">
      <c r="B877" s="140">
        <v>791</v>
      </c>
      <c r="C877" s="188" t="s">
        <v>1255</v>
      </c>
      <c r="D877" s="188"/>
      <c r="E877" s="188"/>
      <c r="F877" s="141">
        <v>201</v>
      </c>
      <c r="G877" s="141">
        <v>201</v>
      </c>
      <c r="H877" s="143"/>
      <c r="I877" s="143"/>
      <c r="J877" s="143"/>
      <c r="K877" s="143"/>
      <c r="L877" s="143"/>
      <c r="M877" s="143"/>
      <c r="N877" s="143"/>
      <c r="O877" s="143"/>
    </row>
    <row r="878" spans="2:15" x14ac:dyDescent="0.25">
      <c r="B878" s="140">
        <v>792</v>
      </c>
      <c r="C878" s="188" t="s">
        <v>1256</v>
      </c>
      <c r="D878" s="188"/>
      <c r="E878" s="188"/>
      <c r="F878" s="141">
        <v>63.1</v>
      </c>
      <c r="G878" s="141">
        <v>63.1</v>
      </c>
      <c r="H878" s="143"/>
      <c r="I878" s="143"/>
      <c r="J878" s="143"/>
      <c r="K878" s="143"/>
      <c r="L878" s="143"/>
      <c r="M878" s="143"/>
      <c r="N878" s="143"/>
      <c r="O878" s="143"/>
    </row>
    <row r="879" spans="2:15" x14ac:dyDescent="0.25">
      <c r="B879" s="140">
        <v>793</v>
      </c>
      <c r="C879" s="188" t="s">
        <v>1257</v>
      </c>
      <c r="D879" s="188"/>
      <c r="E879" s="188"/>
      <c r="F879" s="141">
        <v>51</v>
      </c>
      <c r="G879" s="142" t="s">
        <v>226</v>
      </c>
      <c r="H879" s="143"/>
      <c r="I879" s="143"/>
      <c r="J879" s="143"/>
      <c r="K879" s="143"/>
      <c r="L879" s="143"/>
      <c r="M879" s="143"/>
      <c r="N879" s="143"/>
      <c r="O879" s="143"/>
    </row>
    <row r="880" spans="2:15" x14ac:dyDescent="0.25">
      <c r="B880" s="140">
        <v>794</v>
      </c>
      <c r="C880" s="188" t="s">
        <v>1258</v>
      </c>
      <c r="D880" s="188"/>
      <c r="E880" s="188"/>
      <c r="F880" s="141">
        <v>0.1</v>
      </c>
      <c r="G880" s="141">
        <v>0.1</v>
      </c>
      <c r="H880" s="143"/>
      <c r="I880" s="143"/>
      <c r="J880" s="143"/>
      <c r="K880" s="143"/>
      <c r="L880" s="143"/>
      <c r="M880" s="143"/>
      <c r="N880" s="143"/>
      <c r="O880" s="143"/>
    </row>
    <row r="881" spans="2:15" x14ac:dyDescent="0.25">
      <c r="B881" s="140">
        <v>795</v>
      </c>
      <c r="C881" s="188" t="s">
        <v>1259</v>
      </c>
      <c r="D881" s="188"/>
      <c r="E881" s="188"/>
      <c r="F881" s="141">
        <v>246</v>
      </c>
      <c r="G881" s="141">
        <v>150</v>
      </c>
      <c r="H881" s="143"/>
      <c r="I881" s="143"/>
      <c r="J881" s="143"/>
      <c r="K881" s="143"/>
      <c r="L881" s="143"/>
      <c r="M881" s="143"/>
      <c r="N881" s="143"/>
      <c r="O881" s="143"/>
    </row>
    <row r="882" spans="2:15" x14ac:dyDescent="0.25">
      <c r="B882" s="140">
        <v>796</v>
      </c>
      <c r="C882" s="188" t="s">
        <v>1260</v>
      </c>
      <c r="D882" s="188"/>
      <c r="E882" s="188"/>
      <c r="F882" s="141">
        <v>39</v>
      </c>
      <c r="G882" s="141">
        <v>39</v>
      </c>
      <c r="H882" s="143"/>
      <c r="I882" s="143"/>
      <c r="J882" s="143"/>
      <c r="K882" s="143"/>
      <c r="L882" s="143"/>
      <c r="M882" s="143"/>
      <c r="N882" s="143"/>
      <c r="O882" s="143"/>
    </row>
    <row r="883" spans="2:15" x14ac:dyDescent="0.25">
      <c r="B883" s="140">
        <v>797</v>
      </c>
      <c r="C883" s="188" t="s">
        <v>1261</v>
      </c>
      <c r="D883" s="188"/>
      <c r="E883" s="188"/>
      <c r="F883" s="141">
        <v>102</v>
      </c>
      <c r="G883" s="142" t="s">
        <v>226</v>
      </c>
      <c r="H883" s="143"/>
      <c r="I883" s="143"/>
      <c r="J883" s="143"/>
      <c r="K883" s="143"/>
      <c r="L883" s="143"/>
      <c r="M883" s="143"/>
      <c r="N883" s="143"/>
      <c r="O883" s="143"/>
    </row>
    <row r="884" spans="2:15" x14ac:dyDescent="0.25">
      <c r="B884" s="140">
        <v>798</v>
      </c>
      <c r="C884" s="188" t="s">
        <v>1262</v>
      </c>
      <c r="D884" s="188"/>
      <c r="E884" s="188"/>
      <c r="F884" s="141">
        <v>625</v>
      </c>
      <c r="G884" s="141">
        <v>625</v>
      </c>
      <c r="H884" s="143"/>
      <c r="I884" s="143"/>
      <c r="J884" s="143"/>
      <c r="K884" s="143"/>
      <c r="L884" s="143"/>
      <c r="M884" s="143"/>
      <c r="N884" s="143"/>
      <c r="O884" s="143"/>
    </row>
    <row r="885" spans="2:15" x14ac:dyDescent="0.25">
      <c r="B885" s="140">
        <v>799</v>
      </c>
      <c r="C885" s="188" t="s">
        <v>1263</v>
      </c>
      <c r="D885" s="188"/>
      <c r="E885" s="188"/>
      <c r="F885" s="141">
        <v>31.6</v>
      </c>
      <c r="G885" s="141">
        <v>31.6</v>
      </c>
      <c r="H885" s="143"/>
      <c r="I885" s="143"/>
      <c r="J885" s="143"/>
      <c r="K885" s="143"/>
      <c r="L885" s="143"/>
      <c r="M885" s="143"/>
      <c r="N885" s="143"/>
      <c r="O885" s="143"/>
    </row>
    <row r="886" spans="2:15" x14ac:dyDescent="0.25">
      <c r="B886" s="140">
        <v>800</v>
      </c>
      <c r="C886" s="188" t="s">
        <v>1264</v>
      </c>
      <c r="D886" s="188"/>
      <c r="E886" s="188"/>
      <c r="F886" s="141">
        <v>11000</v>
      </c>
      <c r="G886" s="142" t="s">
        <v>226</v>
      </c>
      <c r="H886" s="143"/>
      <c r="I886" s="143"/>
      <c r="J886" s="143"/>
      <c r="K886" s="143"/>
      <c r="L886" s="143"/>
      <c r="M886" s="143"/>
      <c r="N886" s="143"/>
      <c r="O886" s="143"/>
    </row>
    <row r="887" spans="2:15" x14ac:dyDescent="0.25">
      <c r="B887" s="140">
        <v>801</v>
      </c>
      <c r="C887" s="188" t="s">
        <v>1265</v>
      </c>
      <c r="D887" s="188"/>
      <c r="E887" s="188"/>
      <c r="F887" s="141">
        <v>2.7</v>
      </c>
      <c r="G887" s="141">
        <v>2.7</v>
      </c>
      <c r="H887" s="143"/>
      <c r="I887" s="143"/>
      <c r="J887" s="143"/>
      <c r="K887" s="143"/>
      <c r="L887" s="143"/>
      <c r="M887" s="143"/>
      <c r="N887" s="143"/>
      <c r="O887" s="143"/>
    </row>
    <row r="888" spans="2:15" x14ac:dyDescent="0.25">
      <c r="B888" s="140">
        <v>802</v>
      </c>
      <c r="C888" s="188" t="s">
        <v>1266</v>
      </c>
      <c r="D888" s="188"/>
      <c r="E888" s="188"/>
      <c r="F888" s="141">
        <v>130</v>
      </c>
      <c r="G888" s="141">
        <v>130</v>
      </c>
      <c r="H888" s="143"/>
      <c r="I888" s="143"/>
      <c r="J888" s="143"/>
      <c r="K888" s="143"/>
      <c r="L888" s="143"/>
      <c r="M888" s="143"/>
      <c r="N888" s="143"/>
      <c r="O888" s="143"/>
    </row>
    <row r="889" spans="2:15" x14ac:dyDescent="0.25">
      <c r="B889" s="140">
        <v>803</v>
      </c>
      <c r="C889" s="188" t="s">
        <v>1267</v>
      </c>
      <c r="D889" s="188"/>
      <c r="E889" s="188"/>
      <c r="F889" s="141">
        <v>51</v>
      </c>
      <c r="G889" s="141">
        <v>51</v>
      </c>
      <c r="H889" s="143"/>
      <c r="I889" s="143"/>
      <c r="J889" s="143"/>
      <c r="K889" s="143"/>
      <c r="L889" s="143"/>
      <c r="M889" s="143"/>
      <c r="N889" s="143"/>
      <c r="O889" s="143"/>
    </row>
    <row r="890" spans="2:15" x14ac:dyDescent="0.25">
      <c r="B890" s="140">
        <v>804</v>
      </c>
      <c r="C890" s="188" t="s">
        <v>1268</v>
      </c>
      <c r="D890" s="188"/>
      <c r="E890" s="188"/>
      <c r="F890" s="141">
        <v>130</v>
      </c>
      <c r="G890" s="141">
        <v>130</v>
      </c>
      <c r="H890" s="143"/>
      <c r="I890" s="143"/>
      <c r="J890" s="143"/>
      <c r="K890" s="143"/>
      <c r="L890" s="143"/>
      <c r="M890" s="143"/>
      <c r="N890" s="143"/>
      <c r="O890" s="143"/>
    </row>
    <row r="891" spans="2:15" x14ac:dyDescent="0.25">
      <c r="B891" s="140">
        <v>805</v>
      </c>
      <c r="C891" s="188" t="s">
        <v>1269</v>
      </c>
      <c r="D891" s="188"/>
      <c r="E891" s="188"/>
      <c r="F891" s="141">
        <v>754.5</v>
      </c>
      <c r="G891" s="142" t="s">
        <v>226</v>
      </c>
      <c r="H891" s="143"/>
      <c r="I891" s="143"/>
      <c r="J891" s="143"/>
      <c r="K891" s="143"/>
      <c r="L891" s="143"/>
      <c r="M891" s="143"/>
      <c r="N891" s="143"/>
      <c r="O891" s="143"/>
    </row>
    <row r="892" spans="2:15" x14ac:dyDescent="0.25">
      <c r="B892" s="140">
        <v>806</v>
      </c>
      <c r="C892" s="188" t="s">
        <v>1270</v>
      </c>
      <c r="D892" s="188"/>
      <c r="E892" s="188"/>
      <c r="F892" s="141">
        <v>95</v>
      </c>
      <c r="G892" s="141">
        <v>95</v>
      </c>
      <c r="H892" s="143"/>
      <c r="I892" s="143"/>
      <c r="J892" s="143"/>
      <c r="K892" s="143"/>
      <c r="L892" s="143"/>
      <c r="M892" s="143"/>
      <c r="N892" s="143"/>
      <c r="O892" s="143"/>
    </row>
    <row r="893" spans="2:15" x14ac:dyDescent="0.25">
      <c r="B893" s="140">
        <v>807</v>
      </c>
      <c r="C893" s="188" t="s">
        <v>1271</v>
      </c>
      <c r="D893" s="188"/>
      <c r="E893" s="188"/>
      <c r="F893" s="141">
        <v>223</v>
      </c>
      <c r="G893" s="142" t="s">
        <v>226</v>
      </c>
      <c r="H893" s="143"/>
      <c r="I893" s="143"/>
      <c r="J893" s="143"/>
      <c r="K893" s="143"/>
      <c r="L893" s="143"/>
      <c r="M893" s="143"/>
      <c r="N893" s="143"/>
      <c r="O893" s="143"/>
    </row>
    <row r="894" spans="2:15" x14ac:dyDescent="0.25">
      <c r="B894" s="140">
        <v>808</v>
      </c>
      <c r="C894" s="188" t="s">
        <v>1272</v>
      </c>
      <c r="D894" s="188"/>
      <c r="E894" s="188"/>
      <c r="F894" s="141">
        <v>419</v>
      </c>
      <c r="G894" s="141">
        <v>419</v>
      </c>
      <c r="H894" s="143"/>
      <c r="I894" s="143"/>
      <c r="J894" s="143"/>
      <c r="K894" s="143"/>
      <c r="L894" s="143"/>
      <c r="M894" s="143"/>
      <c r="N894" s="143"/>
      <c r="O894" s="143"/>
    </row>
    <row r="895" spans="2:15" x14ac:dyDescent="0.25">
      <c r="B895" s="140">
        <v>809</v>
      </c>
      <c r="C895" s="188" t="s">
        <v>1273</v>
      </c>
      <c r="D895" s="188"/>
      <c r="E895" s="188"/>
      <c r="F895" s="141">
        <v>78</v>
      </c>
      <c r="G895" s="141">
        <v>78</v>
      </c>
      <c r="H895" s="143"/>
      <c r="I895" s="143"/>
      <c r="J895" s="143"/>
      <c r="K895" s="143"/>
      <c r="L895" s="143"/>
      <c r="M895" s="143"/>
      <c r="N895" s="143"/>
      <c r="O895" s="143"/>
    </row>
    <row r="896" spans="2:15" x14ac:dyDescent="0.25">
      <c r="B896" s="140">
        <v>810</v>
      </c>
      <c r="C896" s="188" t="s">
        <v>1274</v>
      </c>
      <c r="D896" s="188"/>
      <c r="E896" s="188"/>
      <c r="F896" s="141">
        <v>15.8</v>
      </c>
      <c r="G896" s="141">
        <v>15.8</v>
      </c>
      <c r="H896" s="143"/>
      <c r="I896" s="143"/>
      <c r="J896" s="143"/>
      <c r="K896" s="143"/>
      <c r="L896" s="143"/>
      <c r="M896" s="143"/>
      <c r="N896" s="143"/>
      <c r="O896" s="143"/>
    </row>
    <row r="897" spans="2:15" x14ac:dyDescent="0.25">
      <c r="B897" s="140">
        <v>811</v>
      </c>
      <c r="C897" s="188" t="s">
        <v>1275</v>
      </c>
      <c r="D897" s="188"/>
      <c r="E897" s="188"/>
      <c r="F897" s="141">
        <v>45</v>
      </c>
      <c r="G897" s="141">
        <v>45</v>
      </c>
      <c r="H897" s="143"/>
      <c r="I897" s="143"/>
      <c r="J897" s="143"/>
      <c r="K897" s="143"/>
      <c r="L897" s="143"/>
      <c r="M897" s="143"/>
      <c r="N897" s="143"/>
      <c r="O897" s="143"/>
    </row>
    <row r="898" spans="2:15" x14ac:dyDescent="0.25">
      <c r="B898" s="140">
        <v>812</v>
      </c>
      <c r="C898" s="188" t="s">
        <v>1276</v>
      </c>
      <c r="D898" s="188"/>
      <c r="E898" s="188"/>
      <c r="F898" s="141">
        <v>48</v>
      </c>
      <c r="G898" s="142" t="s">
        <v>226</v>
      </c>
      <c r="H898" s="143"/>
      <c r="I898" s="143"/>
      <c r="J898" s="143"/>
      <c r="K898" s="143"/>
      <c r="L898" s="143"/>
      <c r="M898" s="143"/>
      <c r="N898" s="143"/>
      <c r="O898" s="143"/>
    </row>
    <row r="899" spans="2:15" x14ac:dyDescent="0.25">
      <c r="B899" s="140">
        <v>813</v>
      </c>
      <c r="C899" s="188" t="s">
        <v>1277</v>
      </c>
      <c r="D899" s="188"/>
      <c r="E899" s="188"/>
      <c r="F899" s="141">
        <v>292</v>
      </c>
      <c r="G899" s="142" t="s">
        <v>226</v>
      </c>
      <c r="H899" s="143"/>
      <c r="I899" s="143"/>
      <c r="J899" s="143"/>
      <c r="K899" s="143"/>
      <c r="L899" s="143"/>
      <c r="M899" s="143"/>
      <c r="N899" s="143"/>
      <c r="O899" s="143"/>
    </row>
    <row r="900" spans="2:15" x14ac:dyDescent="0.25">
      <c r="B900" s="140">
        <v>814</v>
      </c>
      <c r="C900" s="188" t="s">
        <v>1278</v>
      </c>
      <c r="D900" s="188"/>
      <c r="E900" s="188"/>
      <c r="F900" s="141">
        <v>221</v>
      </c>
      <c r="G900" s="141">
        <v>221</v>
      </c>
      <c r="H900" s="143"/>
      <c r="I900" s="143"/>
      <c r="J900" s="143"/>
      <c r="K900" s="143"/>
      <c r="L900" s="143"/>
      <c r="M900" s="143"/>
      <c r="N900" s="143"/>
      <c r="O900" s="143"/>
    </row>
    <row r="901" spans="2:15" x14ac:dyDescent="0.25">
      <c r="B901" s="140">
        <v>815</v>
      </c>
      <c r="C901" s="188" t="s">
        <v>1279</v>
      </c>
      <c r="D901" s="188"/>
      <c r="E901" s="188"/>
      <c r="F901" s="141">
        <v>0.5</v>
      </c>
      <c r="G901" s="141">
        <v>0.5</v>
      </c>
      <c r="H901" s="143"/>
      <c r="I901" s="143"/>
      <c r="J901" s="143"/>
      <c r="K901" s="143"/>
      <c r="L901" s="143"/>
      <c r="M901" s="143"/>
      <c r="N901" s="143"/>
      <c r="O901" s="143"/>
    </row>
    <row r="902" spans="2:15" x14ac:dyDescent="0.25">
      <c r="B902" s="140">
        <v>816</v>
      </c>
      <c r="C902" s="188" t="s">
        <v>1280</v>
      </c>
      <c r="D902" s="188"/>
      <c r="E902" s="188"/>
      <c r="F902" s="141">
        <v>51</v>
      </c>
      <c r="G902" s="142" t="s">
        <v>226</v>
      </c>
      <c r="H902" s="143"/>
      <c r="I902" s="143"/>
      <c r="J902" s="143"/>
      <c r="K902" s="143"/>
      <c r="L902" s="143"/>
      <c r="M902" s="143"/>
      <c r="N902" s="143"/>
      <c r="O902" s="143"/>
    </row>
    <row r="903" spans="2:15" x14ac:dyDescent="0.25">
      <c r="B903" s="140">
        <v>817</v>
      </c>
      <c r="C903" s="188" t="s">
        <v>1281</v>
      </c>
      <c r="D903" s="188"/>
      <c r="E903" s="188"/>
      <c r="F903" s="141">
        <v>6</v>
      </c>
      <c r="G903" s="142" t="s">
        <v>226</v>
      </c>
      <c r="H903" s="143"/>
      <c r="I903" s="143"/>
      <c r="J903" s="143"/>
      <c r="K903" s="143"/>
      <c r="L903" s="143"/>
      <c r="M903" s="143"/>
      <c r="N903" s="143"/>
      <c r="O903" s="143"/>
    </row>
    <row r="904" spans="2:15" x14ac:dyDescent="0.25">
      <c r="B904" s="140">
        <v>818</v>
      </c>
      <c r="C904" s="188" t="s">
        <v>1282</v>
      </c>
      <c r="D904" s="188"/>
      <c r="E904" s="188"/>
      <c r="F904" s="141">
        <v>95</v>
      </c>
      <c r="G904" s="141">
        <v>95</v>
      </c>
      <c r="H904" s="143"/>
      <c r="I904" s="143"/>
      <c r="J904" s="143"/>
      <c r="K904" s="143"/>
      <c r="L904" s="143"/>
      <c r="M904" s="143"/>
      <c r="N904" s="143"/>
      <c r="O904" s="143"/>
    </row>
    <row r="905" spans="2:15" x14ac:dyDescent="0.25">
      <c r="B905" s="140">
        <v>819</v>
      </c>
      <c r="C905" s="188" t="s">
        <v>1283</v>
      </c>
      <c r="D905" s="188"/>
      <c r="E905" s="188"/>
      <c r="F905" s="141">
        <v>45</v>
      </c>
      <c r="G905" s="142" t="s">
        <v>226</v>
      </c>
      <c r="H905" s="143"/>
      <c r="I905" s="143"/>
      <c r="J905" s="143"/>
      <c r="K905" s="143"/>
      <c r="L905" s="143"/>
      <c r="M905" s="143"/>
      <c r="N905" s="143"/>
      <c r="O905" s="143"/>
    </row>
    <row r="906" spans="2:15" x14ac:dyDescent="0.25">
      <c r="B906" s="140">
        <v>820</v>
      </c>
      <c r="C906" s="188" t="s">
        <v>1284</v>
      </c>
      <c r="D906" s="188"/>
      <c r="E906" s="188"/>
      <c r="F906" s="141">
        <v>54</v>
      </c>
      <c r="G906" s="142" t="s">
        <v>226</v>
      </c>
      <c r="H906" s="143"/>
      <c r="I906" s="143"/>
      <c r="J906" s="143"/>
      <c r="K906" s="143"/>
      <c r="L906" s="143"/>
      <c r="M906" s="143"/>
      <c r="N906" s="143"/>
      <c r="O906" s="143"/>
    </row>
    <row r="907" spans="2:15" x14ac:dyDescent="0.25">
      <c r="B907" s="140">
        <v>821</v>
      </c>
      <c r="C907" s="188" t="s">
        <v>1285</v>
      </c>
      <c r="D907" s="188"/>
      <c r="E907" s="188"/>
      <c r="F907" s="141">
        <v>130</v>
      </c>
      <c r="G907" s="141">
        <v>130</v>
      </c>
      <c r="H907" s="143"/>
      <c r="I907" s="143"/>
      <c r="J907" s="143"/>
      <c r="K907" s="143"/>
      <c r="L907" s="143"/>
      <c r="M907" s="143"/>
      <c r="N907" s="143"/>
      <c r="O907" s="143"/>
    </row>
    <row r="908" spans="2:15" x14ac:dyDescent="0.25">
      <c r="B908" s="140">
        <v>822</v>
      </c>
      <c r="C908" s="188" t="s">
        <v>1286</v>
      </c>
      <c r="D908" s="188"/>
      <c r="E908" s="188"/>
      <c r="F908" s="141">
        <v>105</v>
      </c>
      <c r="G908" s="141">
        <v>105</v>
      </c>
      <c r="H908" s="143"/>
      <c r="I908" s="143"/>
      <c r="J908" s="143"/>
      <c r="K908" s="143"/>
      <c r="L908" s="143"/>
      <c r="M908" s="143"/>
      <c r="N908" s="143"/>
      <c r="O908" s="143"/>
    </row>
    <row r="909" spans="2:15" x14ac:dyDescent="0.25">
      <c r="B909" s="140">
        <v>823</v>
      </c>
      <c r="C909" s="188" t="s">
        <v>1287</v>
      </c>
      <c r="D909" s="188"/>
      <c r="E909" s="188"/>
      <c r="F909" s="141">
        <v>90</v>
      </c>
      <c r="G909" s="141">
        <v>90</v>
      </c>
      <c r="H909" s="143"/>
      <c r="I909" s="143"/>
      <c r="J909" s="143"/>
      <c r="K909" s="143"/>
      <c r="L909" s="143"/>
      <c r="M909" s="143"/>
      <c r="N909" s="143"/>
      <c r="O909" s="143"/>
    </row>
    <row r="910" spans="2:15" x14ac:dyDescent="0.25">
      <c r="B910" s="140">
        <v>824</v>
      </c>
      <c r="C910" s="188" t="s">
        <v>1288</v>
      </c>
      <c r="D910" s="188"/>
      <c r="E910" s="188"/>
      <c r="F910" s="141">
        <v>39</v>
      </c>
      <c r="G910" s="141">
        <v>39</v>
      </c>
      <c r="H910" s="143"/>
      <c r="I910" s="143"/>
      <c r="J910" s="143"/>
      <c r="K910" s="143"/>
      <c r="L910" s="143"/>
      <c r="M910" s="143"/>
      <c r="N910" s="143"/>
      <c r="O910" s="143"/>
    </row>
    <row r="911" spans="2:15" x14ac:dyDescent="0.25">
      <c r="B911" s="140">
        <v>825</v>
      </c>
      <c r="C911" s="188" t="s">
        <v>1289</v>
      </c>
      <c r="D911" s="188"/>
      <c r="E911" s="188"/>
      <c r="F911" s="141">
        <v>509</v>
      </c>
      <c r="G911" s="141">
        <v>509</v>
      </c>
      <c r="H911" s="143"/>
      <c r="I911" s="143"/>
      <c r="J911" s="143"/>
      <c r="K911" s="143"/>
      <c r="L911" s="143"/>
      <c r="M911" s="143"/>
      <c r="N911" s="143"/>
      <c r="O911" s="143"/>
    </row>
    <row r="912" spans="2:15" x14ac:dyDescent="0.25">
      <c r="B912" s="140">
        <v>826</v>
      </c>
      <c r="C912" s="188" t="s">
        <v>1290</v>
      </c>
      <c r="D912" s="188"/>
      <c r="E912" s="188"/>
      <c r="F912" s="141">
        <v>754.5</v>
      </c>
      <c r="G912" s="142" t="s">
        <v>226</v>
      </c>
      <c r="H912" s="143"/>
      <c r="I912" s="143"/>
      <c r="J912" s="143"/>
      <c r="K912" s="143"/>
      <c r="L912" s="143"/>
      <c r="M912" s="143"/>
      <c r="N912" s="143"/>
      <c r="O912" s="143"/>
    </row>
    <row r="913" spans="2:15" x14ac:dyDescent="0.25">
      <c r="B913" s="140">
        <v>827</v>
      </c>
      <c r="C913" s="188" t="s">
        <v>1291</v>
      </c>
      <c r="D913" s="188"/>
      <c r="E913" s="188"/>
      <c r="F913" s="141">
        <v>54</v>
      </c>
      <c r="G913" s="142" t="s">
        <v>226</v>
      </c>
      <c r="H913" s="143"/>
      <c r="I913" s="143"/>
      <c r="J913" s="143"/>
      <c r="K913" s="143"/>
      <c r="L913" s="143"/>
      <c r="M913" s="143"/>
      <c r="N913" s="143"/>
      <c r="O913" s="143"/>
    </row>
    <row r="914" spans="2:15" x14ac:dyDescent="0.25">
      <c r="B914" s="140">
        <v>828</v>
      </c>
      <c r="C914" s="188" t="s">
        <v>1292</v>
      </c>
      <c r="D914" s="188"/>
      <c r="E914" s="188"/>
      <c r="F914" s="141">
        <v>11000</v>
      </c>
      <c r="G914" s="142" t="s">
        <v>226</v>
      </c>
      <c r="H914" s="143"/>
      <c r="I914" s="143"/>
      <c r="J914" s="143"/>
      <c r="K914" s="143"/>
      <c r="L914" s="143"/>
      <c r="M914" s="143"/>
      <c r="N914" s="143"/>
      <c r="O914" s="143"/>
    </row>
    <row r="915" spans="2:15" x14ac:dyDescent="0.25">
      <c r="B915" s="140">
        <v>829</v>
      </c>
      <c r="C915" s="188" t="s">
        <v>1293</v>
      </c>
      <c r="D915" s="188"/>
      <c r="E915" s="188"/>
      <c r="F915" s="141">
        <v>0.2</v>
      </c>
      <c r="G915" s="141">
        <v>0.2</v>
      </c>
      <c r="H915" s="143"/>
      <c r="I915" s="143"/>
      <c r="J915" s="143"/>
      <c r="K915" s="143"/>
      <c r="L915" s="143"/>
      <c r="M915" s="143"/>
      <c r="N915" s="143"/>
      <c r="O915" s="143"/>
    </row>
    <row r="916" spans="2:15" x14ac:dyDescent="0.25">
      <c r="B916" s="140">
        <v>830</v>
      </c>
      <c r="C916" s="188" t="s">
        <v>1294</v>
      </c>
      <c r="D916" s="188"/>
      <c r="E916" s="188"/>
      <c r="F916" s="141">
        <v>278.5</v>
      </c>
      <c r="G916" s="141">
        <v>278.5</v>
      </c>
      <c r="H916" s="143"/>
      <c r="I916" s="143"/>
      <c r="J916" s="143"/>
      <c r="K916" s="143"/>
      <c r="L916" s="143"/>
      <c r="M916" s="143"/>
      <c r="N916" s="143"/>
      <c r="O916" s="143"/>
    </row>
    <row r="917" spans="2:15" x14ac:dyDescent="0.25">
      <c r="B917" s="140">
        <v>831</v>
      </c>
      <c r="C917" s="188" t="s">
        <v>1295</v>
      </c>
      <c r="D917" s="188"/>
      <c r="E917" s="188"/>
      <c r="F917" s="141">
        <v>90</v>
      </c>
      <c r="G917" s="141">
        <v>90</v>
      </c>
      <c r="H917" s="143"/>
      <c r="I917" s="143"/>
      <c r="J917" s="143"/>
      <c r="K917" s="143"/>
      <c r="L917" s="143"/>
      <c r="M917" s="143"/>
      <c r="N917" s="143"/>
      <c r="O917" s="143"/>
    </row>
    <row r="918" spans="2:15" x14ac:dyDescent="0.25">
      <c r="B918" s="140">
        <v>832</v>
      </c>
      <c r="C918" s="188" t="s">
        <v>1296</v>
      </c>
      <c r="D918" s="188"/>
      <c r="E918" s="188"/>
      <c r="F918" s="141">
        <v>31.6</v>
      </c>
      <c r="G918" s="141">
        <v>31.6</v>
      </c>
      <c r="H918" s="143"/>
      <c r="I918" s="143"/>
      <c r="J918" s="143"/>
      <c r="K918" s="143"/>
      <c r="L918" s="143"/>
      <c r="M918" s="143"/>
      <c r="N918" s="143"/>
      <c r="O918" s="143"/>
    </row>
    <row r="919" spans="2:15" x14ac:dyDescent="0.25">
      <c r="B919" s="140">
        <v>833</v>
      </c>
      <c r="C919" s="188" t="s">
        <v>1297</v>
      </c>
      <c r="D919" s="188"/>
      <c r="E919" s="188"/>
      <c r="F919" s="141">
        <v>88</v>
      </c>
      <c r="G919" s="141">
        <v>88</v>
      </c>
      <c r="H919" s="143"/>
      <c r="I919" s="143"/>
      <c r="J919" s="143"/>
      <c r="K919" s="143"/>
      <c r="L919" s="143"/>
      <c r="M919" s="143"/>
      <c r="N919" s="143"/>
      <c r="O919" s="143"/>
    </row>
    <row r="920" spans="2:15" x14ac:dyDescent="0.25">
      <c r="B920" s="140">
        <v>834</v>
      </c>
      <c r="C920" s="188" t="s">
        <v>1298</v>
      </c>
      <c r="D920" s="188"/>
      <c r="E920" s="188"/>
      <c r="F920" s="141">
        <v>90</v>
      </c>
      <c r="G920" s="141">
        <v>90</v>
      </c>
      <c r="H920" s="143"/>
      <c r="I920" s="143"/>
      <c r="J920" s="143"/>
      <c r="K920" s="143"/>
      <c r="L920" s="143"/>
      <c r="M920" s="143"/>
      <c r="N920" s="143"/>
      <c r="O920" s="143"/>
    </row>
    <row r="921" spans="2:15" x14ac:dyDescent="0.25">
      <c r="B921" s="140">
        <v>835</v>
      </c>
      <c r="C921" s="188" t="s">
        <v>1299</v>
      </c>
      <c r="D921" s="188"/>
      <c r="E921" s="188"/>
      <c r="F921" s="141">
        <v>35</v>
      </c>
      <c r="G921" s="141">
        <v>35</v>
      </c>
      <c r="H921" s="143"/>
      <c r="I921" s="143"/>
      <c r="J921" s="143"/>
      <c r="K921" s="143"/>
      <c r="L921" s="143"/>
      <c r="M921" s="143"/>
      <c r="N921" s="143"/>
      <c r="O921" s="143"/>
    </row>
    <row r="922" spans="2:15" x14ac:dyDescent="0.25">
      <c r="B922" s="140">
        <v>836</v>
      </c>
      <c r="C922" s="188" t="s">
        <v>1300</v>
      </c>
      <c r="D922" s="188"/>
      <c r="E922" s="188"/>
      <c r="F922" s="141">
        <v>223</v>
      </c>
      <c r="G922" s="142" t="s">
        <v>226</v>
      </c>
      <c r="H922" s="143"/>
      <c r="I922" s="143"/>
      <c r="J922" s="143"/>
      <c r="K922" s="143"/>
      <c r="L922" s="143"/>
      <c r="M922" s="143"/>
      <c r="N922" s="143"/>
      <c r="O922" s="143"/>
    </row>
    <row r="923" spans="2:15" x14ac:dyDescent="0.25">
      <c r="B923" s="140">
        <v>837</v>
      </c>
      <c r="C923" s="188" t="s">
        <v>1301</v>
      </c>
      <c r="D923" s="188"/>
      <c r="E923" s="188"/>
      <c r="F923" s="141">
        <v>95</v>
      </c>
      <c r="G923" s="141">
        <v>95</v>
      </c>
      <c r="H923" s="143"/>
      <c r="I923" s="143"/>
      <c r="J923" s="143"/>
      <c r="K923" s="143"/>
      <c r="L923" s="143"/>
      <c r="M923" s="143"/>
      <c r="N923" s="143"/>
      <c r="O923" s="143"/>
    </row>
    <row r="924" spans="2:15" x14ac:dyDescent="0.25">
      <c r="B924" s="140">
        <v>838</v>
      </c>
      <c r="C924" s="188" t="s">
        <v>1302</v>
      </c>
      <c r="D924" s="188"/>
      <c r="E924" s="188"/>
      <c r="F924" s="141">
        <v>49</v>
      </c>
      <c r="G924" s="141">
        <v>49</v>
      </c>
      <c r="H924" s="143"/>
      <c r="I924" s="143"/>
      <c r="J924" s="143"/>
      <c r="K924" s="143"/>
      <c r="L924" s="143"/>
      <c r="M924" s="143"/>
      <c r="N924" s="143"/>
      <c r="O924" s="143"/>
    </row>
    <row r="925" spans="2:15" x14ac:dyDescent="0.25">
      <c r="B925" s="140">
        <v>839</v>
      </c>
      <c r="C925" s="188" t="s">
        <v>1303</v>
      </c>
      <c r="D925" s="188"/>
      <c r="E925" s="188"/>
      <c r="F925" s="141">
        <v>45</v>
      </c>
      <c r="G925" s="142" t="s">
        <v>226</v>
      </c>
      <c r="H925" s="143"/>
      <c r="I925" s="143"/>
      <c r="J925" s="143"/>
      <c r="K925" s="143"/>
      <c r="L925" s="143"/>
      <c r="M925" s="143"/>
      <c r="N925" s="143"/>
      <c r="O925" s="143"/>
    </row>
    <row r="926" spans="2:15" x14ac:dyDescent="0.25">
      <c r="B926" s="140">
        <v>840</v>
      </c>
      <c r="C926" s="188" t="s">
        <v>1304</v>
      </c>
      <c r="D926" s="188"/>
      <c r="E926" s="188"/>
      <c r="F926" s="141">
        <v>30</v>
      </c>
      <c r="G926" s="142" t="s">
        <v>226</v>
      </c>
      <c r="H926" s="143"/>
      <c r="I926" s="143"/>
      <c r="J926" s="143"/>
      <c r="K926" s="143"/>
      <c r="L926" s="143"/>
      <c r="M926" s="143"/>
      <c r="N926" s="143"/>
      <c r="O926" s="143"/>
    </row>
    <row r="927" spans="2:15" x14ac:dyDescent="0.25">
      <c r="B927" s="140">
        <v>841</v>
      </c>
      <c r="C927" s="188" t="s">
        <v>1305</v>
      </c>
      <c r="D927" s="188"/>
      <c r="E927" s="188"/>
      <c r="F927" s="141">
        <v>252</v>
      </c>
      <c r="G927" s="141">
        <v>252</v>
      </c>
      <c r="H927" s="143"/>
      <c r="I927" s="143"/>
      <c r="J927" s="143"/>
      <c r="K927" s="143"/>
      <c r="L927" s="143"/>
      <c r="M927" s="143"/>
      <c r="N927" s="143"/>
      <c r="O927" s="143"/>
    </row>
    <row r="928" spans="2:15" x14ac:dyDescent="0.25">
      <c r="B928" s="140">
        <v>842</v>
      </c>
      <c r="C928" s="188" t="s">
        <v>1306</v>
      </c>
      <c r="D928" s="188"/>
      <c r="E928" s="188"/>
      <c r="F928" s="141">
        <v>179</v>
      </c>
      <c r="G928" s="141">
        <v>179</v>
      </c>
      <c r="H928" s="143"/>
      <c r="I928" s="143"/>
      <c r="J928" s="143"/>
      <c r="K928" s="143"/>
      <c r="L928" s="143"/>
      <c r="M928" s="143"/>
      <c r="N928" s="143"/>
      <c r="O928" s="143"/>
    </row>
    <row r="929" spans="2:15" x14ac:dyDescent="0.25">
      <c r="B929" s="140">
        <v>843</v>
      </c>
      <c r="C929" s="188" t="s">
        <v>1307</v>
      </c>
      <c r="D929" s="188"/>
      <c r="E929" s="188"/>
      <c r="F929" s="141">
        <v>79</v>
      </c>
      <c r="G929" s="141">
        <v>79</v>
      </c>
      <c r="H929" s="143"/>
      <c r="I929" s="143"/>
      <c r="J929" s="143"/>
      <c r="K929" s="143"/>
      <c r="L929" s="143"/>
      <c r="M929" s="143"/>
      <c r="N929" s="143"/>
      <c r="O929" s="143"/>
    </row>
    <row r="930" spans="2:15" x14ac:dyDescent="0.25">
      <c r="B930" s="140">
        <v>844</v>
      </c>
      <c r="C930" s="188" t="s">
        <v>1308</v>
      </c>
      <c r="D930" s="188"/>
      <c r="E930" s="188"/>
      <c r="F930" s="141">
        <v>2080</v>
      </c>
      <c r="G930" s="142" t="s">
        <v>226</v>
      </c>
      <c r="H930" s="143"/>
      <c r="I930" s="143"/>
      <c r="J930" s="143"/>
      <c r="K930" s="143"/>
      <c r="L930" s="143"/>
      <c r="M930" s="143"/>
      <c r="N930" s="143"/>
      <c r="O930" s="143"/>
    </row>
    <row r="931" spans="2:15" x14ac:dyDescent="0.25">
      <c r="B931" s="140">
        <v>845</v>
      </c>
      <c r="C931" s="188" t="s">
        <v>1309</v>
      </c>
      <c r="D931" s="188"/>
      <c r="E931" s="188"/>
      <c r="F931" s="141">
        <v>405.5</v>
      </c>
      <c r="G931" s="141">
        <v>405.5</v>
      </c>
      <c r="H931" s="143"/>
      <c r="I931" s="143"/>
      <c r="J931" s="143"/>
      <c r="K931" s="143"/>
      <c r="L931" s="143"/>
      <c r="M931" s="143"/>
      <c r="N931" s="143"/>
      <c r="O931" s="143"/>
    </row>
    <row r="932" spans="2:15" x14ac:dyDescent="0.25">
      <c r="B932" s="140">
        <v>846</v>
      </c>
      <c r="C932" s="188" t="s">
        <v>1310</v>
      </c>
      <c r="D932" s="188"/>
      <c r="E932" s="188"/>
      <c r="F932" s="141">
        <v>754.5</v>
      </c>
      <c r="G932" s="142" t="s">
        <v>226</v>
      </c>
      <c r="H932" s="143"/>
      <c r="I932" s="143"/>
      <c r="J932" s="143"/>
      <c r="K932" s="143"/>
      <c r="L932" s="143"/>
      <c r="M932" s="143"/>
      <c r="N932" s="143"/>
      <c r="O932" s="143"/>
    </row>
    <row r="933" spans="2:15" x14ac:dyDescent="0.25">
      <c r="B933" s="140">
        <v>847</v>
      </c>
      <c r="C933" s="188" t="s">
        <v>1311</v>
      </c>
      <c r="D933" s="188"/>
      <c r="E933" s="188"/>
      <c r="F933" s="141">
        <v>30</v>
      </c>
      <c r="G933" s="142" t="s">
        <v>226</v>
      </c>
      <c r="H933" s="143"/>
      <c r="I933" s="143"/>
      <c r="J933" s="143"/>
      <c r="K933" s="143"/>
      <c r="L933" s="143"/>
      <c r="M933" s="143"/>
      <c r="N933" s="143"/>
      <c r="O933" s="143"/>
    </row>
    <row r="934" spans="2:15" x14ac:dyDescent="0.25">
      <c r="B934" s="140">
        <v>848</v>
      </c>
      <c r="C934" s="188" t="s">
        <v>1312</v>
      </c>
      <c r="D934" s="188"/>
      <c r="E934" s="188"/>
      <c r="F934" s="141">
        <v>261.5</v>
      </c>
      <c r="G934" s="142" t="s">
        <v>226</v>
      </c>
      <c r="H934" s="143"/>
      <c r="I934" s="143"/>
      <c r="J934" s="143"/>
      <c r="K934" s="143"/>
      <c r="L934" s="143"/>
      <c r="M934" s="143"/>
      <c r="N934" s="143"/>
      <c r="O934" s="143"/>
    </row>
    <row r="935" spans="2:15" x14ac:dyDescent="0.25">
      <c r="B935" s="140">
        <v>849</v>
      </c>
      <c r="C935" s="188" t="s">
        <v>1313</v>
      </c>
      <c r="D935" s="188"/>
      <c r="E935" s="188"/>
      <c r="F935" s="141">
        <v>162</v>
      </c>
      <c r="G935" s="141">
        <v>162</v>
      </c>
      <c r="H935" s="143"/>
      <c r="I935" s="143"/>
      <c r="J935" s="143"/>
      <c r="K935" s="143"/>
      <c r="L935" s="143"/>
      <c r="M935" s="143"/>
      <c r="N935" s="143"/>
      <c r="O935" s="143"/>
    </row>
    <row r="936" spans="2:15" x14ac:dyDescent="0.25">
      <c r="B936" s="140">
        <v>850</v>
      </c>
      <c r="C936" s="188" t="s">
        <v>1314</v>
      </c>
      <c r="D936" s="188"/>
      <c r="E936" s="188"/>
      <c r="F936" s="141">
        <v>2491</v>
      </c>
      <c r="G936" s="141">
        <v>2491</v>
      </c>
      <c r="H936" s="143"/>
      <c r="I936" s="143"/>
      <c r="J936" s="143"/>
      <c r="K936" s="143"/>
      <c r="L936" s="143"/>
      <c r="M936" s="143"/>
      <c r="N936" s="143"/>
      <c r="O936" s="143"/>
    </row>
    <row r="937" spans="2:15" x14ac:dyDescent="0.25">
      <c r="B937" s="140">
        <v>851</v>
      </c>
      <c r="C937" s="188" t="s">
        <v>1315</v>
      </c>
      <c r="D937" s="188"/>
      <c r="E937" s="188"/>
      <c r="F937" s="141">
        <v>250</v>
      </c>
      <c r="G937" s="141">
        <v>250</v>
      </c>
      <c r="H937" s="143"/>
      <c r="I937" s="143"/>
      <c r="J937" s="143"/>
      <c r="K937" s="143"/>
      <c r="L937" s="143"/>
      <c r="M937" s="143"/>
      <c r="N937" s="143"/>
      <c r="O937" s="143"/>
    </row>
    <row r="938" spans="2:15" x14ac:dyDescent="0.25">
      <c r="B938" s="140">
        <v>852</v>
      </c>
      <c r="C938" s="188" t="s">
        <v>1316</v>
      </c>
      <c r="D938" s="188"/>
      <c r="E938" s="188"/>
      <c r="F938" s="141">
        <v>137</v>
      </c>
      <c r="G938" s="142" t="s">
        <v>226</v>
      </c>
      <c r="H938" s="143"/>
      <c r="I938" s="143"/>
      <c r="J938" s="143"/>
      <c r="K938" s="143"/>
      <c r="L938" s="143"/>
      <c r="M938" s="143"/>
      <c r="N938" s="143"/>
      <c r="O938" s="143"/>
    </row>
    <row r="939" spans="2:15" x14ac:dyDescent="0.25">
      <c r="B939" s="140">
        <v>853</v>
      </c>
      <c r="C939" s="188" t="s">
        <v>1317</v>
      </c>
      <c r="D939" s="188"/>
      <c r="E939" s="188"/>
      <c r="F939" s="141">
        <v>126.2</v>
      </c>
      <c r="G939" s="141">
        <v>126.2</v>
      </c>
      <c r="H939" s="143"/>
      <c r="I939" s="143"/>
      <c r="J939" s="143"/>
      <c r="K939" s="143"/>
      <c r="L939" s="143"/>
      <c r="M939" s="143"/>
      <c r="N939" s="143"/>
      <c r="O939" s="143"/>
    </row>
    <row r="940" spans="2:15" x14ac:dyDescent="0.25">
      <c r="B940" s="140">
        <v>854</v>
      </c>
      <c r="C940" s="188" t="s">
        <v>1318</v>
      </c>
      <c r="D940" s="188"/>
      <c r="E940" s="188"/>
      <c r="F940" s="141">
        <v>30</v>
      </c>
      <c r="G940" s="141">
        <v>30</v>
      </c>
      <c r="H940" s="143"/>
      <c r="I940" s="143"/>
      <c r="J940" s="143"/>
      <c r="K940" s="143"/>
      <c r="L940" s="143"/>
      <c r="M940" s="143"/>
      <c r="N940" s="143"/>
      <c r="O940" s="143"/>
    </row>
    <row r="941" spans="2:15" x14ac:dyDescent="0.25">
      <c r="B941" s="140">
        <v>855</v>
      </c>
      <c r="C941" s="188" t="s">
        <v>1319</v>
      </c>
      <c r="D941" s="188"/>
      <c r="E941" s="188"/>
      <c r="F941" s="141">
        <v>268</v>
      </c>
      <c r="G941" s="141">
        <v>268</v>
      </c>
      <c r="H941" s="143"/>
      <c r="I941" s="143"/>
      <c r="J941" s="143"/>
      <c r="K941" s="143"/>
      <c r="L941" s="143"/>
      <c r="M941" s="143"/>
      <c r="N941" s="143"/>
      <c r="O941" s="143"/>
    </row>
    <row r="942" spans="2:15" x14ac:dyDescent="0.25">
      <c r="B942" s="140">
        <v>856</v>
      </c>
      <c r="C942" s="188" t="s">
        <v>1320</v>
      </c>
      <c r="D942" s="188"/>
      <c r="E942" s="188"/>
      <c r="F942" s="141">
        <v>35</v>
      </c>
      <c r="G942" s="141">
        <v>35</v>
      </c>
      <c r="H942" s="143"/>
      <c r="I942" s="143"/>
      <c r="J942" s="143"/>
      <c r="K942" s="143"/>
      <c r="L942" s="143"/>
      <c r="M942" s="143"/>
      <c r="N942" s="143"/>
      <c r="O942" s="143"/>
    </row>
    <row r="943" spans="2:15" x14ac:dyDescent="0.25">
      <c r="B943" s="140">
        <v>857</v>
      </c>
      <c r="C943" s="188" t="s">
        <v>1321</v>
      </c>
      <c r="D943" s="188"/>
      <c r="E943" s="188"/>
      <c r="F943" s="141">
        <v>35</v>
      </c>
      <c r="G943" s="142" t="s">
        <v>226</v>
      </c>
      <c r="H943" s="143"/>
      <c r="I943" s="143"/>
      <c r="J943" s="143"/>
      <c r="K943" s="143"/>
      <c r="L943" s="143"/>
      <c r="M943" s="143"/>
      <c r="N943" s="143"/>
      <c r="O943" s="143"/>
    </row>
    <row r="944" spans="2:15" x14ac:dyDescent="0.25">
      <c r="B944" s="140">
        <v>858</v>
      </c>
      <c r="C944" s="188" t="s">
        <v>1322</v>
      </c>
      <c r="D944" s="188"/>
      <c r="E944" s="188"/>
      <c r="F944" s="141">
        <v>190</v>
      </c>
      <c r="G944" s="141">
        <v>190</v>
      </c>
      <c r="H944" s="143"/>
      <c r="I944" s="143"/>
      <c r="J944" s="143"/>
      <c r="K944" s="143"/>
      <c r="L944" s="143"/>
      <c r="M944" s="143"/>
      <c r="N944" s="143"/>
      <c r="O944" s="143"/>
    </row>
    <row r="945" spans="2:15" x14ac:dyDescent="0.25">
      <c r="B945" s="140">
        <v>859</v>
      </c>
      <c r="C945" s="188" t="s">
        <v>1323</v>
      </c>
      <c r="D945" s="188"/>
      <c r="E945" s="188"/>
      <c r="F945" s="141">
        <v>35</v>
      </c>
      <c r="G945" s="141">
        <v>35</v>
      </c>
      <c r="H945" s="143"/>
      <c r="I945" s="143"/>
      <c r="J945" s="143"/>
      <c r="K945" s="143"/>
      <c r="L945" s="143"/>
      <c r="M945" s="143"/>
      <c r="N945" s="143"/>
      <c r="O945" s="143"/>
    </row>
    <row r="946" spans="2:15" x14ac:dyDescent="0.25">
      <c r="B946" s="140">
        <v>860</v>
      </c>
      <c r="C946" s="188" t="s">
        <v>1324</v>
      </c>
      <c r="D946" s="188"/>
      <c r="E946" s="188"/>
      <c r="F946" s="141">
        <v>116</v>
      </c>
      <c r="G946" s="141">
        <v>116</v>
      </c>
      <c r="H946" s="143"/>
      <c r="I946" s="143"/>
      <c r="J946" s="143"/>
      <c r="K946" s="143"/>
      <c r="L946" s="143"/>
      <c r="M946" s="143"/>
      <c r="N946" s="143"/>
      <c r="O946" s="143"/>
    </row>
    <row r="947" spans="2:15" x14ac:dyDescent="0.25">
      <c r="B947" s="140">
        <v>861</v>
      </c>
      <c r="C947" s="188" t="s">
        <v>1325</v>
      </c>
      <c r="D947" s="188"/>
      <c r="E947" s="188"/>
      <c r="F947" s="141">
        <v>37</v>
      </c>
      <c r="G947" s="141">
        <v>37</v>
      </c>
      <c r="H947" s="143"/>
      <c r="I947" s="143"/>
      <c r="J947" s="143"/>
      <c r="K947" s="143"/>
      <c r="L947" s="143"/>
      <c r="M947" s="143"/>
      <c r="N947" s="143"/>
      <c r="O947" s="143"/>
    </row>
    <row r="948" spans="2:15" x14ac:dyDescent="0.25">
      <c r="B948" s="140">
        <v>862</v>
      </c>
      <c r="C948" s="188" t="s">
        <v>474</v>
      </c>
      <c r="D948" s="188"/>
      <c r="E948" s="188"/>
      <c r="F948" s="141">
        <v>47.3</v>
      </c>
      <c r="G948" s="142" t="s">
        <v>226</v>
      </c>
      <c r="H948" s="143"/>
      <c r="I948" s="143"/>
      <c r="J948" s="143"/>
      <c r="K948" s="143"/>
      <c r="L948" s="143"/>
      <c r="M948" s="143"/>
      <c r="N948" s="143"/>
      <c r="O948" s="143"/>
    </row>
    <row r="949" spans="2:15" x14ac:dyDescent="0.25">
      <c r="B949" s="140">
        <v>863</v>
      </c>
      <c r="C949" s="188" t="s">
        <v>1326</v>
      </c>
      <c r="D949" s="188"/>
      <c r="E949" s="188"/>
      <c r="F949" s="141">
        <v>51</v>
      </c>
      <c r="G949" s="141">
        <v>51</v>
      </c>
      <c r="H949" s="143"/>
      <c r="I949" s="143"/>
      <c r="J949" s="143"/>
      <c r="K949" s="143"/>
      <c r="L949" s="143"/>
      <c r="M949" s="143"/>
      <c r="N949" s="143"/>
      <c r="O949" s="143"/>
    </row>
    <row r="950" spans="2:15" x14ac:dyDescent="0.25">
      <c r="B950" s="140">
        <v>864</v>
      </c>
      <c r="C950" s="188" t="s">
        <v>1327</v>
      </c>
      <c r="D950" s="188"/>
      <c r="E950" s="188"/>
      <c r="F950" s="141">
        <v>1000</v>
      </c>
      <c r="G950" s="141">
        <v>1000</v>
      </c>
      <c r="H950" s="143"/>
      <c r="I950" s="143"/>
      <c r="J950" s="143"/>
      <c r="K950" s="143"/>
      <c r="L950" s="143"/>
      <c r="M950" s="143"/>
      <c r="N950" s="143"/>
      <c r="O950" s="143"/>
    </row>
    <row r="951" spans="2:15" x14ac:dyDescent="0.25">
      <c r="B951" s="140">
        <v>865</v>
      </c>
      <c r="C951" s="188" t="s">
        <v>1328</v>
      </c>
      <c r="D951" s="188"/>
      <c r="E951" s="188"/>
      <c r="F951" s="141">
        <v>214</v>
      </c>
      <c r="G951" s="141">
        <v>214</v>
      </c>
      <c r="H951" s="143"/>
      <c r="I951" s="143"/>
      <c r="J951" s="143"/>
      <c r="K951" s="143"/>
      <c r="L951" s="143"/>
      <c r="M951" s="143"/>
      <c r="N951" s="143"/>
      <c r="O951" s="143"/>
    </row>
    <row r="952" spans="2:15" x14ac:dyDescent="0.25">
      <c r="B952" s="140">
        <v>866</v>
      </c>
      <c r="C952" s="188" t="s">
        <v>1329</v>
      </c>
      <c r="D952" s="188"/>
      <c r="E952" s="188"/>
      <c r="F952" s="141">
        <v>31.6</v>
      </c>
      <c r="G952" s="141">
        <v>31.6</v>
      </c>
      <c r="H952" s="143"/>
      <c r="I952" s="143"/>
      <c r="J952" s="143"/>
      <c r="K952" s="143"/>
      <c r="L952" s="143"/>
      <c r="M952" s="143"/>
      <c r="N952" s="143"/>
      <c r="O952" s="143"/>
    </row>
    <row r="953" spans="2:15" x14ac:dyDescent="0.25">
      <c r="B953" s="140">
        <v>867</v>
      </c>
      <c r="C953" s="188" t="s">
        <v>1330</v>
      </c>
      <c r="D953" s="188"/>
      <c r="E953" s="188"/>
      <c r="F953" s="141">
        <v>953</v>
      </c>
      <c r="G953" s="141">
        <v>953</v>
      </c>
      <c r="H953" s="143"/>
      <c r="I953" s="143"/>
      <c r="J953" s="143"/>
      <c r="K953" s="143"/>
      <c r="L953" s="143"/>
      <c r="M953" s="143"/>
      <c r="N953" s="143"/>
      <c r="O953" s="143"/>
    </row>
    <row r="954" spans="2:15" x14ac:dyDescent="0.25">
      <c r="B954" s="140">
        <v>868</v>
      </c>
      <c r="C954" s="188" t="s">
        <v>1331</v>
      </c>
      <c r="D954" s="188"/>
      <c r="E954" s="188"/>
      <c r="F954" s="141">
        <v>91</v>
      </c>
      <c r="G954" s="142" t="s">
        <v>226</v>
      </c>
      <c r="H954" s="143"/>
      <c r="I954" s="143"/>
      <c r="J954" s="143"/>
      <c r="K954" s="143"/>
      <c r="L954" s="143"/>
      <c r="M954" s="143"/>
      <c r="N954" s="143"/>
      <c r="O954" s="143"/>
    </row>
    <row r="955" spans="2:15" x14ac:dyDescent="0.25">
      <c r="B955" s="140">
        <v>869</v>
      </c>
      <c r="C955" s="188" t="s">
        <v>1332</v>
      </c>
      <c r="D955" s="188"/>
      <c r="E955" s="188"/>
      <c r="F955" s="141">
        <v>754.5</v>
      </c>
      <c r="G955" s="142" t="s">
        <v>226</v>
      </c>
      <c r="H955" s="143"/>
      <c r="I955" s="143"/>
      <c r="J955" s="143"/>
      <c r="K955" s="143"/>
      <c r="L955" s="143"/>
      <c r="M955" s="143"/>
      <c r="N955" s="143"/>
      <c r="O955" s="143"/>
    </row>
    <row r="956" spans="2:15" x14ac:dyDescent="0.25">
      <c r="B956" s="140">
        <v>870</v>
      </c>
      <c r="C956" s="188" t="s">
        <v>1333</v>
      </c>
      <c r="D956" s="188"/>
      <c r="E956" s="188"/>
      <c r="F956" s="141">
        <v>58</v>
      </c>
      <c r="G956" s="141">
        <v>58</v>
      </c>
      <c r="H956" s="143"/>
      <c r="I956" s="143"/>
      <c r="J956" s="143"/>
      <c r="K956" s="143"/>
      <c r="L956" s="143"/>
      <c r="M956" s="143"/>
      <c r="N956" s="143"/>
      <c r="O956" s="143"/>
    </row>
    <row r="957" spans="2:15" x14ac:dyDescent="0.25">
      <c r="B957" s="140">
        <v>871</v>
      </c>
      <c r="C957" s="188" t="s">
        <v>1334</v>
      </c>
      <c r="D957" s="188"/>
      <c r="E957" s="188"/>
      <c r="F957" s="141">
        <v>130</v>
      </c>
      <c r="G957" s="141">
        <v>130</v>
      </c>
      <c r="H957" s="143"/>
      <c r="I957" s="143"/>
      <c r="J957" s="143"/>
      <c r="K957" s="143"/>
      <c r="L957" s="143"/>
      <c r="M957" s="143"/>
      <c r="N957" s="143"/>
      <c r="O957" s="143"/>
    </row>
    <row r="958" spans="2:15" x14ac:dyDescent="0.25">
      <c r="B958" s="140">
        <v>872</v>
      </c>
      <c r="C958" s="188" t="s">
        <v>1335</v>
      </c>
      <c r="D958" s="188"/>
      <c r="E958" s="188"/>
      <c r="F958" s="141">
        <v>39</v>
      </c>
      <c r="G958" s="141">
        <v>39</v>
      </c>
      <c r="H958" s="143"/>
      <c r="I958" s="143"/>
      <c r="J958" s="143"/>
      <c r="K958" s="143"/>
      <c r="L958" s="143"/>
      <c r="M958" s="143"/>
      <c r="N958" s="143"/>
      <c r="O958" s="143"/>
    </row>
    <row r="959" spans="2:15" x14ac:dyDescent="0.25">
      <c r="B959" s="140">
        <v>873</v>
      </c>
      <c r="C959" s="188" t="s">
        <v>1336</v>
      </c>
      <c r="D959" s="188"/>
      <c r="E959" s="188"/>
      <c r="F959" s="141">
        <v>623</v>
      </c>
      <c r="G959" s="141">
        <v>112</v>
      </c>
      <c r="H959" s="143"/>
      <c r="I959" s="143"/>
      <c r="J959" s="143"/>
      <c r="K959" s="143"/>
      <c r="L959" s="143"/>
      <c r="M959" s="143"/>
      <c r="N959" s="143"/>
      <c r="O959" s="143"/>
    </row>
    <row r="960" spans="2:15" x14ac:dyDescent="0.25">
      <c r="B960" s="140">
        <v>874</v>
      </c>
      <c r="C960" s="188" t="s">
        <v>1337</v>
      </c>
      <c r="D960" s="188"/>
      <c r="E960" s="188"/>
      <c r="F960" s="141">
        <v>422</v>
      </c>
      <c r="G960" s="141">
        <v>422</v>
      </c>
      <c r="H960" s="143"/>
      <c r="I960" s="143"/>
      <c r="J960" s="143"/>
      <c r="K960" s="143"/>
      <c r="L960" s="143"/>
      <c r="M960" s="143"/>
      <c r="N960" s="143"/>
      <c r="O960" s="143"/>
    </row>
    <row r="961" spans="2:15" x14ac:dyDescent="0.25">
      <c r="B961" s="140">
        <v>875</v>
      </c>
      <c r="C961" s="188" t="s">
        <v>1338</v>
      </c>
      <c r="D961" s="188"/>
      <c r="E961" s="188"/>
      <c r="F961" s="141">
        <v>75</v>
      </c>
      <c r="G961" s="141">
        <v>75</v>
      </c>
      <c r="H961" s="143"/>
      <c r="I961" s="143"/>
      <c r="J961" s="143"/>
      <c r="K961" s="143"/>
      <c r="L961" s="143"/>
      <c r="M961" s="143"/>
      <c r="N961" s="143"/>
      <c r="O961" s="143"/>
    </row>
    <row r="962" spans="2:15" x14ac:dyDescent="0.25">
      <c r="B962" s="140">
        <v>876</v>
      </c>
      <c r="C962" s="188" t="s">
        <v>1339</v>
      </c>
      <c r="D962" s="188"/>
      <c r="E962" s="188"/>
      <c r="F962" s="141">
        <v>100</v>
      </c>
      <c r="G962" s="142" t="s">
        <v>226</v>
      </c>
      <c r="H962" s="143"/>
      <c r="I962" s="143"/>
      <c r="J962" s="143"/>
      <c r="K962" s="143"/>
      <c r="L962" s="143"/>
      <c r="M962" s="143"/>
      <c r="N962" s="143"/>
      <c r="O962" s="143"/>
    </row>
    <row r="963" spans="2:15" x14ac:dyDescent="0.25">
      <c r="B963" s="140">
        <v>877</v>
      </c>
      <c r="C963" s="188" t="s">
        <v>1340</v>
      </c>
      <c r="D963" s="188"/>
      <c r="E963" s="188"/>
      <c r="F963" s="141">
        <v>754.5</v>
      </c>
      <c r="G963" s="142" t="s">
        <v>226</v>
      </c>
      <c r="H963" s="143"/>
      <c r="I963" s="143"/>
      <c r="J963" s="143"/>
      <c r="K963" s="143"/>
      <c r="L963" s="143"/>
      <c r="M963" s="143"/>
      <c r="N963" s="143"/>
      <c r="O963" s="143"/>
    </row>
    <row r="964" spans="2:15" x14ac:dyDescent="0.25">
      <c r="B964" s="140">
        <v>878</v>
      </c>
      <c r="C964" s="188" t="s">
        <v>1341</v>
      </c>
      <c r="D964" s="188"/>
      <c r="E964" s="188"/>
      <c r="F964" s="141">
        <v>158</v>
      </c>
      <c r="G964" s="141">
        <v>158</v>
      </c>
      <c r="H964" s="143"/>
      <c r="I964" s="143"/>
      <c r="J964" s="143"/>
      <c r="K964" s="143"/>
      <c r="L964" s="143"/>
      <c r="M964" s="143"/>
      <c r="N964" s="143"/>
      <c r="O964" s="143"/>
    </row>
    <row r="965" spans="2:15" x14ac:dyDescent="0.25">
      <c r="B965" s="140">
        <v>879</v>
      </c>
      <c r="C965" s="188" t="s">
        <v>1342</v>
      </c>
      <c r="D965" s="188"/>
      <c r="E965" s="188"/>
      <c r="F965" s="141">
        <v>70</v>
      </c>
      <c r="G965" s="142" t="s">
        <v>226</v>
      </c>
      <c r="H965" s="143"/>
      <c r="I965" s="143"/>
      <c r="J965" s="143"/>
      <c r="K965" s="143"/>
      <c r="L965" s="143"/>
      <c r="M965" s="143"/>
      <c r="N965" s="143"/>
      <c r="O965" s="143"/>
    </row>
    <row r="966" spans="2:15" x14ac:dyDescent="0.25">
      <c r="B966" s="140">
        <v>880</v>
      </c>
      <c r="C966" s="188" t="s">
        <v>1343</v>
      </c>
      <c r="D966" s="188"/>
      <c r="E966" s="188"/>
      <c r="F966" s="141">
        <v>953</v>
      </c>
      <c r="G966" s="141">
        <v>953</v>
      </c>
      <c r="H966" s="143"/>
      <c r="I966" s="143"/>
      <c r="J966" s="143"/>
      <c r="K966" s="143"/>
      <c r="L966" s="143"/>
      <c r="M966" s="143"/>
      <c r="N966" s="143"/>
      <c r="O966" s="143"/>
    </row>
    <row r="967" spans="2:15" x14ac:dyDescent="0.25">
      <c r="B967" s="140">
        <v>881</v>
      </c>
      <c r="C967" s="188" t="s">
        <v>1344</v>
      </c>
      <c r="D967" s="188"/>
      <c r="E967" s="188"/>
      <c r="F967" s="141">
        <v>225</v>
      </c>
      <c r="G967" s="142" t="s">
        <v>226</v>
      </c>
      <c r="H967" s="143"/>
      <c r="I967" s="143"/>
      <c r="J967" s="143"/>
      <c r="K967" s="143"/>
      <c r="L967" s="143"/>
      <c r="M967" s="143"/>
      <c r="N967" s="143"/>
      <c r="O967" s="143"/>
    </row>
    <row r="968" spans="2:15" x14ac:dyDescent="0.25">
      <c r="B968" s="140">
        <v>882</v>
      </c>
      <c r="C968" s="188" t="s">
        <v>1345</v>
      </c>
      <c r="D968" s="188"/>
      <c r="E968" s="188"/>
      <c r="F968" s="141">
        <v>169</v>
      </c>
      <c r="G968" s="142" t="s">
        <v>226</v>
      </c>
      <c r="H968" s="143"/>
      <c r="I968" s="143"/>
      <c r="J968" s="143"/>
      <c r="K968" s="143"/>
      <c r="L968" s="143"/>
      <c r="M968" s="143"/>
      <c r="N968" s="143"/>
      <c r="O968" s="143"/>
    </row>
    <row r="969" spans="2:15" x14ac:dyDescent="0.25">
      <c r="B969" s="140">
        <v>883</v>
      </c>
      <c r="C969" s="188" t="s">
        <v>1346</v>
      </c>
      <c r="D969" s="188"/>
      <c r="E969" s="188"/>
      <c r="F969" s="141">
        <v>754.5</v>
      </c>
      <c r="G969" s="142" t="s">
        <v>226</v>
      </c>
      <c r="H969" s="143"/>
      <c r="I969" s="143"/>
      <c r="J969" s="143"/>
      <c r="K969" s="143"/>
      <c r="L969" s="143"/>
      <c r="M969" s="143"/>
      <c r="N969" s="143"/>
      <c r="O969" s="143"/>
    </row>
    <row r="970" spans="2:15" x14ac:dyDescent="0.25">
      <c r="B970" s="140">
        <v>884</v>
      </c>
      <c r="C970" s="188" t="s">
        <v>1347</v>
      </c>
      <c r="D970" s="188"/>
      <c r="E970" s="188"/>
      <c r="F970" s="141">
        <v>259</v>
      </c>
      <c r="G970" s="141">
        <v>259</v>
      </c>
      <c r="H970" s="143"/>
      <c r="I970" s="143"/>
      <c r="J970" s="143"/>
      <c r="K970" s="143"/>
      <c r="L970" s="143"/>
      <c r="M970" s="143"/>
      <c r="N970" s="143"/>
      <c r="O970" s="143"/>
    </row>
    <row r="971" spans="2:15" x14ac:dyDescent="0.25">
      <c r="B971" s="140">
        <v>885</v>
      </c>
      <c r="C971" s="188" t="s">
        <v>1348</v>
      </c>
      <c r="D971" s="188"/>
      <c r="E971" s="188"/>
      <c r="F971" s="141">
        <v>166</v>
      </c>
      <c r="G971" s="142" t="s">
        <v>226</v>
      </c>
      <c r="H971" s="143"/>
      <c r="I971" s="143"/>
      <c r="J971" s="143"/>
      <c r="K971" s="143"/>
      <c r="L971" s="143"/>
      <c r="M971" s="143"/>
      <c r="N971" s="143"/>
      <c r="O971" s="143"/>
    </row>
    <row r="972" spans="2:15" x14ac:dyDescent="0.25">
      <c r="B972" s="140">
        <v>886</v>
      </c>
      <c r="C972" s="188" t="s">
        <v>1349</v>
      </c>
      <c r="D972" s="188"/>
      <c r="E972" s="188"/>
      <c r="F972" s="141">
        <v>248</v>
      </c>
      <c r="G972" s="141">
        <v>248</v>
      </c>
      <c r="H972" s="143"/>
      <c r="I972" s="143"/>
      <c r="J972" s="143"/>
      <c r="K972" s="143"/>
      <c r="L972" s="143"/>
      <c r="M972" s="143"/>
      <c r="N972" s="143"/>
      <c r="O972" s="143"/>
    </row>
    <row r="973" spans="2:15" x14ac:dyDescent="0.25">
      <c r="B973" s="140">
        <v>887</v>
      </c>
      <c r="C973" s="188" t="s">
        <v>1350</v>
      </c>
      <c r="D973" s="188"/>
      <c r="E973" s="188"/>
      <c r="F973" s="141">
        <v>223</v>
      </c>
      <c r="G973" s="141">
        <v>223</v>
      </c>
      <c r="H973" s="143"/>
      <c r="I973" s="143"/>
      <c r="J973" s="143"/>
      <c r="K973" s="143"/>
      <c r="L973" s="143"/>
      <c r="M973" s="143"/>
      <c r="N973" s="143"/>
      <c r="O973" s="143"/>
    </row>
    <row r="974" spans="2:15" x14ac:dyDescent="0.25">
      <c r="B974" s="140">
        <v>888</v>
      </c>
      <c r="C974" s="188" t="s">
        <v>1351</v>
      </c>
      <c r="D974" s="188"/>
      <c r="E974" s="188"/>
      <c r="F974" s="141">
        <v>150</v>
      </c>
      <c r="G974" s="141">
        <v>150</v>
      </c>
      <c r="H974" s="143"/>
      <c r="I974" s="143"/>
      <c r="J974" s="143"/>
      <c r="K974" s="143"/>
      <c r="L974" s="143"/>
      <c r="M974" s="143"/>
      <c r="N974" s="143"/>
      <c r="O974" s="143"/>
    </row>
    <row r="975" spans="2:15" x14ac:dyDescent="0.25">
      <c r="B975" s="140">
        <v>889</v>
      </c>
      <c r="C975" s="188" t="s">
        <v>1352</v>
      </c>
      <c r="D975" s="188"/>
      <c r="E975" s="188"/>
      <c r="F975" s="141">
        <v>249</v>
      </c>
      <c r="G975" s="142" t="s">
        <v>226</v>
      </c>
      <c r="H975" s="143"/>
      <c r="I975" s="143"/>
      <c r="J975" s="143"/>
      <c r="K975" s="143"/>
      <c r="L975" s="143"/>
      <c r="M975" s="143"/>
      <c r="N975" s="143"/>
      <c r="O975" s="143"/>
    </row>
    <row r="976" spans="2:15" x14ac:dyDescent="0.25">
      <c r="B976" s="140">
        <v>890</v>
      </c>
      <c r="C976" s="188" t="s">
        <v>1353</v>
      </c>
      <c r="D976" s="188"/>
      <c r="E976" s="188"/>
      <c r="F976" s="141">
        <v>200</v>
      </c>
      <c r="G976" s="141">
        <v>200</v>
      </c>
      <c r="H976" s="143"/>
      <c r="I976" s="143"/>
      <c r="J976" s="143"/>
      <c r="K976" s="143"/>
      <c r="L976" s="143"/>
      <c r="M976" s="143"/>
      <c r="N976" s="143"/>
      <c r="O976" s="143"/>
    </row>
    <row r="977" spans="2:15" x14ac:dyDescent="0.25">
      <c r="B977" s="140">
        <v>891</v>
      </c>
      <c r="C977" s="188" t="s">
        <v>1354</v>
      </c>
      <c r="D977" s="188"/>
      <c r="E977" s="188"/>
      <c r="F977" s="141">
        <v>141</v>
      </c>
      <c r="G977" s="141">
        <v>141</v>
      </c>
      <c r="H977" s="143"/>
      <c r="I977" s="143"/>
      <c r="J977" s="143"/>
      <c r="K977" s="143"/>
      <c r="L977" s="143"/>
      <c r="M977" s="143"/>
      <c r="N977" s="143"/>
      <c r="O977" s="143"/>
    </row>
    <row r="978" spans="2:15" x14ac:dyDescent="0.25">
      <c r="B978" s="140">
        <v>892</v>
      </c>
      <c r="C978" s="188" t="s">
        <v>1355</v>
      </c>
      <c r="D978" s="188"/>
      <c r="E978" s="188"/>
      <c r="F978" s="141">
        <v>112</v>
      </c>
      <c r="G978" s="142" t="s">
        <v>226</v>
      </c>
      <c r="H978" s="143"/>
      <c r="I978" s="143"/>
      <c r="J978" s="143"/>
      <c r="K978" s="143"/>
      <c r="L978" s="143"/>
      <c r="M978" s="143"/>
      <c r="N978" s="143"/>
      <c r="O978" s="143"/>
    </row>
    <row r="979" spans="2:15" x14ac:dyDescent="0.25">
      <c r="B979" s="140">
        <v>893</v>
      </c>
      <c r="C979" s="188" t="s">
        <v>1356</v>
      </c>
      <c r="D979" s="188"/>
      <c r="E979" s="188"/>
      <c r="F979" s="141">
        <v>15.8</v>
      </c>
      <c r="G979" s="141">
        <v>15.8</v>
      </c>
      <c r="H979" s="143"/>
      <c r="I979" s="143"/>
      <c r="J979" s="143"/>
      <c r="K979" s="143"/>
      <c r="L979" s="143"/>
      <c r="M979" s="143"/>
      <c r="N979" s="143"/>
      <c r="O979" s="143"/>
    </row>
    <row r="980" spans="2:15" x14ac:dyDescent="0.25">
      <c r="B980" s="140">
        <v>894</v>
      </c>
      <c r="C980" s="188" t="s">
        <v>1357</v>
      </c>
      <c r="D980" s="188"/>
      <c r="E980" s="188"/>
      <c r="F980" s="141">
        <v>35</v>
      </c>
      <c r="G980" s="141">
        <v>35</v>
      </c>
      <c r="H980" s="143"/>
      <c r="I980" s="143"/>
      <c r="J980" s="143"/>
      <c r="K980" s="143"/>
      <c r="L980" s="143"/>
      <c r="M980" s="143"/>
      <c r="N980" s="143"/>
      <c r="O980" s="143"/>
    </row>
    <row r="981" spans="2:15" x14ac:dyDescent="0.25">
      <c r="B981" s="140">
        <v>895</v>
      </c>
      <c r="C981" s="188" t="s">
        <v>1358</v>
      </c>
      <c r="D981" s="188"/>
      <c r="E981" s="188"/>
      <c r="F981" s="141">
        <v>91</v>
      </c>
      <c r="G981" s="142" t="s">
        <v>226</v>
      </c>
      <c r="H981" s="143"/>
      <c r="I981" s="143"/>
      <c r="J981" s="143"/>
      <c r="K981" s="143"/>
      <c r="L981" s="143"/>
      <c r="M981" s="143"/>
      <c r="N981" s="143"/>
      <c r="O981" s="143"/>
    </row>
    <row r="982" spans="2:15" x14ac:dyDescent="0.25">
      <c r="B982" s="140">
        <v>896</v>
      </c>
      <c r="C982" s="188" t="s">
        <v>1359</v>
      </c>
      <c r="D982" s="188"/>
      <c r="E982" s="188"/>
      <c r="F982" s="141">
        <v>134</v>
      </c>
      <c r="G982" s="141">
        <v>134</v>
      </c>
      <c r="H982" s="143"/>
      <c r="I982" s="143"/>
      <c r="J982" s="143"/>
      <c r="K982" s="143"/>
      <c r="L982" s="143"/>
      <c r="M982" s="143"/>
      <c r="N982" s="143"/>
      <c r="O982" s="143"/>
    </row>
    <row r="983" spans="2:15" x14ac:dyDescent="0.25">
      <c r="B983" s="140">
        <v>897</v>
      </c>
      <c r="C983" s="188" t="s">
        <v>1360</v>
      </c>
      <c r="D983" s="188"/>
      <c r="E983" s="188"/>
      <c r="F983" s="141">
        <v>58</v>
      </c>
      <c r="G983" s="141">
        <v>58</v>
      </c>
      <c r="H983" s="143"/>
      <c r="I983" s="143"/>
      <c r="J983" s="143"/>
      <c r="K983" s="143"/>
      <c r="L983" s="143"/>
      <c r="M983" s="143"/>
      <c r="N983" s="143"/>
      <c r="O983" s="143"/>
    </row>
    <row r="984" spans="2:15" x14ac:dyDescent="0.25">
      <c r="B984" s="140">
        <v>898</v>
      </c>
      <c r="C984" s="188" t="s">
        <v>1361</v>
      </c>
      <c r="D984" s="188"/>
      <c r="E984" s="188"/>
      <c r="F984" s="141">
        <v>205.3</v>
      </c>
      <c r="G984" s="141">
        <v>205.3</v>
      </c>
      <c r="H984" s="143"/>
      <c r="I984" s="143"/>
      <c r="J984" s="143"/>
      <c r="K984" s="143"/>
      <c r="L984" s="143"/>
      <c r="M984" s="143"/>
      <c r="N984" s="143"/>
      <c r="O984" s="143"/>
    </row>
    <row r="985" spans="2:15" x14ac:dyDescent="0.25">
      <c r="B985" s="140">
        <v>899</v>
      </c>
      <c r="C985" s="188" t="s">
        <v>1362</v>
      </c>
      <c r="D985" s="188"/>
      <c r="E985" s="188"/>
      <c r="F985" s="141">
        <v>38</v>
      </c>
      <c r="G985" s="141">
        <v>38</v>
      </c>
      <c r="H985" s="143"/>
      <c r="I985" s="143"/>
      <c r="J985" s="143"/>
      <c r="K985" s="143"/>
      <c r="L985" s="143"/>
      <c r="M985" s="143"/>
      <c r="N985" s="143"/>
      <c r="O985" s="143"/>
    </row>
    <row r="986" spans="2:15" x14ac:dyDescent="0.25">
      <c r="B986" s="140">
        <v>900</v>
      </c>
      <c r="C986" s="188" t="s">
        <v>1363</v>
      </c>
      <c r="D986" s="188"/>
      <c r="E986" s="188"/>
      <c r="F986" s="141">
        <v>69.2</v>
      </c>
      <c r="G986" s="141">
        <v>69.2</v>
      </c>
      <c r="H986" s="143"/>
      <c r="I986" s="143"/>
      <c r="J986" s="143"/>
      <c r="K986" s="143"/>
      <c r="L986" s="143"/>
      <c r="M986" s="143"/>
      <c r="N986" s="143"/>
      <c r="O986" s="143"/>
    </row>
    <row r="987" spans="2:15" x14ac:dyDescent="0.25">
      <c r="B987" s="140">
        <v>901</v>
      </c>
      <c r="C987" s="188" t="s">
        <v>1364</v>
      </c>
      <c r="D987" s="188"/>
      <c r="E987" s="188"/>
      <c r="F987" s="141">
        <v>200</v>
      </c>
      <c r="G987" s="141">
        <v>200</v>
      </c>
      <c r="H987" s="143"/>
      <c r="I987" s="143"/>
      <c r="J987" s="143"/>
      <c r="K987" s="143"/>
      <c r="L987" s="143"/>
      <c r="M987" s="143"/>
      <c r="N987" s="143"/>
      <c r="O987" s="143"/>
    </row>
    <row r="988" spans="2:15" x14ac:dyDescent="0.25">
      <c r="B988" s="140">
        <v>902</v>
      </c>
      <c r="C988" s="188" t="s">
        <v>1365</v>
      </c>
      <c r="D988" s="188"/>
      <c r="E988" s="188"/>
      <c r="F988" s="141">
        <v>95</v>
      </c>
      <c r="G988" s="141">
        <v>95</v>
      </c>
      <c r="H988" s="143"/>
      <c r="I988" s="143"/>
      <c r="J988" s="143"/>
      <c r="K988" s="143"/>
      <c r="L988" s="143"/>
      <c r="M988" s="143"/>
      <c r="N988" s="143"/>
      <c r="O988" s="143"/>
    </row>
    <row r="989" spans="2:15" x14ac:dyDescent="0.25">
      <c r="B989" s="140">
        <v>903</v>
      </c>
      <c r="C989" s="188" t="s">
        <v>1366</v>
      </c>
      <c r="D989" s="188"/>
      <c r="E989" s="188"/>
      <c r="F989" s="141">
        <v>754.5</v>
      </c>
      <c r="G989" s="142" t="s">
        <v>226</v>
      </c>
      <c r="H989" s="143"/>
      <c r="I989" s="143"/>
      <c r="J989" s="143"/>
      <c r="K989" s="143"/>
      <c r="L989" s="143"/>
      <c r="M989" s="143"/>
      <c r="N989" s="143"/>
      <c r="O989" s="143"/>
    </row>
    <row r="990" spans="2:15" x14ac:dyDescent="0.25">
      <c r="B990" s="140">
        <v>904</v>
      </c>
      <c r="C990" s="188" t="s">
        <v>1367</v>
      </c>
      <c r="D990" s="188"/>
      <c r="E990" s="188"/>
      <c r="F990" s="141">
        <v>953</v>
      </c>
      <c r="G990" s="141">
        <v>198.5</v>
      </c>
      <c r="H990" s="143"/>
      <c r="I990" s="143"/>
      <c r="J990" s="143"/>
      <c r="K990" s="143"/>
      <c r="L990" s="143"/>
      <c r="M990" s="143"/>
      <c r="N990" s="143"/>
      <c r="O990" s="143"/>
    </row>
    <row r="991" spans="2:15" x14ac:dyDescent="0.25">
      <c r="B991" s="140">
        <v>905</v>
      </c>
      <c r="C991" s="188" t="s">
        <v>1368</v>
      </c>
      <c r="D991" s="188"/>
      <c r="E991" s="188"/>
      <c r="F991" s="141">
        <v>170</v>
      </c>
      <c r="G991" s="142" t="s">
        <v>226</v>
      </c>
      <c r="H991" s="143"/>
      <c r="I991" s="143"/>
      <c r="J991" s="143"/>
      <c r="K991" s="143"/>
      <c r="L991" s="143"/>
      <c r="M991" s="143"/>
      <c r="N991" s="143"/>
      <c r="O991" s="143"/>
    </row>
    <row r="992" spans="2:15" x14ac:dyDescent="0.25">
      <c r="B992" s="140">
        <v>906</v>
      </c>
      <c r="C992" s="188" t="s">
        <v>1369</v>
      </c>
      <c r="D992" s="188"/>
      <c r="E992" s="188"/>
      <c r="F992" s="141">
        <v>33</v>
      </c>
      <c r="G992" s="141">
        <v>33</v>
      </c>
      <c r="H992" s="143"/>
      <c r="I992" s="143"/>
      <c r="J992" s="143"/>
      <c r="K992" s="143"/>
      <c r="L992" s="143"/>
      <c r="M992" s="143"/>
      <c r="N992" s="143"/>
      <c r="O992" s="143"/>
    </row>
    <row r="993" spans="2:15" x14ac:dyDescent="0.25">
      <c r="B993" s="140">
        <v>907</v>
      </c>
      <c r="C993" s="188" t="s">
        <v>1370</v>
      </c>
      <c r="D993" s="188"/>
      <c r="E993" s="188"/>
      <c r="F993" s="141">
        <v>202</v>
      </c>
      <c r="G993" s="141">
        <v>202</v>
      </c>
      <c r="H993" s="143"/>
      <c r="I993" s="143"/>
      <c r="J993" s="143"/>
      <c r="K993" s="143"/>
      <c r="L993" s="143"/>
      <c r="M993" s="143"/>
      <c r="N993" s="143"/>
      <c r="O993" s="143"/>
    </row>
    <row r="994" spans="2:15" x14ac:dyDescent="0.25">
      <c r="B994" s="140">
        <v>908</v>
      </c>
      <c r="C994" s="188" t="s">
        <v>1371</v>
      </c>
      <c r="D994" s="188"/>
      <c r="E994" s="188"/>
      <c r="F994" s="141">
        <v>324</v>
      </c>
      <c r="G994" s="142" t="s">
        <v>226</v>
      </c>
      <c r="H994" s="143"/>
      <c r="I994" s="143"/>
      <c r="J994" s="143"/>
      <c r="K994" s="143"/>
      <c r="L994" s="143"/>
      <c r="M994" s="143"/>
      <c r="N994" s="143"/>
      <c r="O994" s="143"/>
    </row>
    <row r="995" spans="2:15" x14ac:dyDescent="0.25">
      <c r="B995" s="140">
        <v>909</v>
      </c>
      <c r="C995" s="188" t="s">
        <v>1372</v>
      </c>
      <c r="D995" s="188"/>
      <c r="E995" s="188"/>
      <c r="F995" s="141">
        <v>1508</v>
      </c>
      <c r="G995" s="142" t="s">
        <v>226</v>
      </c>
      <c r="H995" s="143"/>
      <c r="I995" s="143"/>
      <c r="J995" s="143"/>
      <c r="K995" s="143"/>
      <c r="L995" s="143"/>
      <c r="M995" s="143"/>
      <c r="N995" s="143"/>
      <c r="O995" s="143"/>
    </row>
    <row r="996" spans="2:15" x14ac:dyDescent="0.25">
      <c r="B996" s="140">
        <v>910</v>
      </c>
      <c r="C996" s="188" t="s">
        <v>1373</v>
      </c>
      <c r="D996" s="188"/>
      <c r="E996" s="188"/>
      <c r="F996" s="141">
        <v>310</v>
      </c>
      <c r="G996" s="142" t="s">
        <v>226</v>
      </c>
      <c r="H996" s="143"/>
      <c r="I996" s="143"/>
      <c r="J996" s="143"/>
      <c r="K996" s="143"/>
      <c r="L996" s="143"/>
      <c r="M996" s="143"/>
      <c r="N996" s="143"/>
      <c r="O996" s="143"/>
    </row>
    <row r="997" spans="2:15" x14ac:dyDescent="0.25">
      <c r="B997" s="140">
        <v>911</v>
      </c>
      <c r="C997" s="188" t="s">
        <v>1374</v>
      </c>
      <c r="D997" s="188"/>
      <c r="E997" s="188"/>
      <c r="F997" s="141">
        <v>449</v>
      </c>
      <c r="G997" s="141">
        <v>449</v>
      </c>
      <c r="H997" s="143"/>
      <c r="I997" s="143"/>
      <c r="J997" s="143"/>
      <c r="K997" s="143"/>
      <c r="L997" s="143"/>
      <c r="M997" s="143"/>
      <c r="N997" s="143"/>
      <c r="O997" s="143"/>
    </row>
    <row r="998" spans="2:15" x14ac:dyDescent="0.25">
      <c r="B998" s="140">
        <v>912</v>
      </c>
      <c r="C998" s="188" t="s">
        <v>1375</v>
      </c>
      <c r="D998" s="188"/>
      <c r="E998" s="188"/>
      <c r="F998" s="141">
        <v>300</v>
      </c>
      <c r="G998" s="141">
        <v>300</v>
      </c>
      <c r="H998" s="143"/>
      <c r="I998" s="143"/>
      <c r="J998" s="143"/>
      <c r="K998" s="143"/>
      <c r="L998" s="143"/>
      <c r="M998" s="143"/>
      <c r="N998" s="143"/>
      <c r="O998" s="143"/>
    </row>
    <row r="999" spans="2:15" x14ac:dyDescent="0.25">
      <c r="B999" s="140">
        <v>913</v>
      </c>
      <c r="C999" s="188" t="s">
        <v>1376</v>
      </c>
      <c r="D999" s="188"/>
      <c r="E999" s="188"/>
      <c r="F999" s="141">
        <v>137</v>
      </c>
      <c r="G999" s="142" t="s">
        <v>226</v>
      </c>
      <c r="H999" s="143"/>
      <c r="I999" s="143"/>
      <c r="J999" s="143"/>
      <c r="K999" s="143"/>
      <c r="L999" s="143"/>
      <c r="M999" s="143"/>
      <c r="N999" s="143"/>
      <c r="O999" s="143"/>
    </row>
    <row r="1000" spans="2:15" x14ac:dyDescent="0.25">
      <c r="B1000" s="140">
        <v>914</v>
      </c>
      <c r="C1000" s="188" t="s">
        <v>1377</v>
      </c>
      <c r="D1000" s="188"/>
      <c r="E1000" s="188"/>
      <c r="F1000" s="141">
        <v>212</v>
      </c>
      <c r="G1000" s="141">
        <v>212</v>
      </c>
      <c r="H1000" s="143"/>
      <c r="I1000" s="143"/>
      <c r="J1000" s="143"/>
      <c r="K1000" s="143"/>
      <c r="L1000" s="143"/>
      <c r="M1000" s="143"/>
      <c r="N1000" s="143"/>
      <c r="O1000" s="143"/>
    </row>
    <row r="1001" spans="2:15" x14ac:dyDescent="0.25">
      <c r="B1001" s="140">
        <v>915</v>
      </c>
      <c r="C1001" s="188" t="s">
        <v>1378</v>
      </c>
      <c r="D1001" s="188"/>
      <c r="E1001" s="188"/>
      <c r="F1001" s="141">
        <v>36</v>
      </c>
      <c r="G1001" s="141">
        <v>36</v>
      </c>
      <c r="H1001" s="143"/>
      <c r="I1001" s="143"/>
      <c r="J1001" s="143"/>
      <c r="K1001" s="143"/>
      <c r="L1001" s="143"/>
      <c r="M1001" s="143"/>
      <c r="N1001" s="143"/>
      <c r="O1001" s="143"/>
    </row>
    <row r="1002" spans="2:15" x14ac:dyDescent="0.25">
      <c r="B1002" s="140">
        <v>916</v>
      </c>
      <c r="C1002" s="188" t="s">
        <v>1379</v>
      </c>
      <c r="D1002" s="188"/>
      <c r="E1002" s="188"/>
      <c r="F1002" s="141">
        <v>31</v>
      </c>
      <c r="G1002" s="141">
        <v>31</v>
      </c>
      <c r="H1002" s="143"/>
      <c r="I1002" s="143"/>
      <c r="J1002" s="143"/>
      <c r="K1002" s="143"/>
      <c r="L1002" s="143"/>
      <c r="M1002" s="143"/>
      <c r="N1002" s="143"/>
      <c r="O1002" s="143"/>
    </row>
    <row r="1003" spans="2:15" x14ac:dyDescent="0.25">
      <c r="B1003" s="140">
        <v>917</v>
      </c>
      <c r="C1003" s="188" t="s">
        <v>1380</v>
      </c>
      <c r="D1003" s="188"/>
      <c r="E1003" s="188"/>
      <c r="F1003" s="141">
        <v>165</v>
      </c>
      <c r="G1003" s="141">
        <v>165</v>
      </c>
      <c r="H1003" s="143"/>
      <c r="I1003" s="143"/>
      <c r="J1003" s="143"/>
      <c r="K1003" s="143"/>
      <c r="L1003" s="143"/>
      <c r="M1003" s="143"/>
      <c r="N1003" s="143"/>
      <c r="O1003" s="143"/>
    </row>
    <row r="1004" spans="2:15" x14ac:dyDescent="0.25">
      <c r="B1004" s="140">
        <v>918</v>
      </c>
      <c r="C1004" s="188" t="s">
        <v>1381</v>
      </c>
      <c r="D1004" s="188"/>
      <c r="E1004" s="188"/>
      <c r="F1004" s="141">
        <v>33</v>
      </c>
      <c r="G1004" s="141">
        <v>33</v>
      </c>
      <c r="H1004" s="143"/>
      <c r="I1004" s="143"/>
      <c r="J1004" s="143"/>
      <c r="K1004" s="143"/>
      <c r="L1004" s="143"/>
      <c r="M1004" s="143"/>
      <c r="N1004" s="143"/>
      <c r="O1004" s="143"/>
    </row>
    <row r="1005" spans="2:15" x14ac:dyDescent="0.25">
      <c r="B1005" s="140">
        <v>919</v>
      </c>
      <c r="C1005" s="188" t="s">
        <v>1382</v>
      </c>
      <c r="D1005" s="188"/>
      <c r="E1005" s="188"/>
      <c r="F1005" s="141">
        <v>105</v>
      </c>
      <c r="G1005" s="141">
        <v>105</v>
      </c>
      <c r="H1005" s="143"/>
      <c r="I1005" s="143"/>
      <c r="J1005" s="143"/>
      <c r="K1005" s="143"/>
      <c r="L1005" s="143"/>
      <c r="M1005" s="143"/>
      <c r="N1005" s="143"/>
      <c r="O1005" s="143"/>
    </row>
    <row r="1006" spans="2:15" x14ac:dyDescent="0.25">
      <c r="B1006" s="140">
        <v>920</v>
      </c>
      <c r="C1006" s="188" t="s">
        <v>1383</v>
      </c>
      <c r="D1006" s="188"/>
      <c r="E1006" s="188"/>
      <c r="F1006" s="141">
        <v>63.1</v>
      </c>
      <c r="G1006" s="141">
        <v>63.1</v>
      </c>
      <c r="H1006" s="143"/>
      <c r="I1006" s="143"/>
      <c r="J1006" s="143"/>
      <c r="K1006" s="143"/>
      <c r="L1006" s="143"/>
      <c r="M1006" s="143"/>
      <c r="N1006" s="143"/>
      <c r="O1006" s="143"/>
    </row>
    <row r="1007" spans="2:15" x14ac:dyDescent="0.25">
      <c r="B1007" s="140">
        <v>921</v>
      </c>
      <c r="C1007" s="188" t="s">
        <v>1384</v>
      </c>
      <c r="D1007" s="188"/>
      <c r="E1007" s="188"/>
      <c r="F1007" s="141">
        <v>290</v>
      </c>
      <c r="G1007" s="142" t="s">
        <v>226</v>
      </c>
      <c r="H1007" s="143"/>
      <c r="I1007" s="143"/>
      <c r="J1007" s="143"/>
      <c r="K1007" s="143"/>
      <c r="L1007" s="143"/>
      <c r="M1007" s="143"/>
      <c r="N1007" s="143"/>
      <c r="O1007" s="143"/>
    </row>
    <row r="1008" spans="2:15" x14ac:dyDescent="0.25">
      <c r="B1008" s="140">
        <v>922</v>
      </c>
      <c r="C1008" s="188" t="s">
        <v>1385</v>
      </c>
      <c r="D1008" s="188"/>
      <c r="E1008" s="188"/>
      <c r="F1008" s="141">
        <v>33</v>
      </c>
      <c r="G1008" s="141">
        <v>33</v>
      </c>
      <c r="H1008" s="143"/>
      <c r="I1008" s="143"/>
      <c r="J1008" s="143"/>
      <c r="K1008" s="143"/>
      <c r="L1008" s="143"/>
      <c r="M1008" s="143"/>
      <c r="N1008" s="143"/>
      <c r="O1008" s="143"/>
    </row>
    <row r="1009" spans="2:15" x14ac:dyDescent="0.25">
      <c r="B1009" s="140">
        <v>923</v>
      </c>
      <c r="C1009" s="188" t="s">
        <v>1386</v>
      </c>
      <c r="D1009" s="188"/>
      <c r="E1009" s="188"/>
      <c r="F1009" s="141">
        <v>139</v>
      </c>
      <c r="G1009" s="141">
        <v>139</v>
      </c>
      <c r="H1009" s="143"/>
      <c r="I1009" s="143"/>
      <c r="J1009" s="143"/>
      <c r="K1009" s="143"/>
      <c r="L1009" s="143"/>
      <c r="M1009" s="143"/>
      <c r="N1009" s="143"/>
      <c r="O1009" s="143"/>
    </row>
    <row r="1010" spans="2:15" x14ac:dyDescent="0.25">
      <c r="B1010" s="140">
        <v>924</v>
      </c>
      <c r="C1010" s="188" t="s">
        <v>1387</v>
      </c>
      <c r="D1010" s="188"/>
      <c r="E1010" s="188"/>
      <c r="F1010" s="141">
        <v>37</v>
      </c>
      <c r="G1010" s="142" t="s">
        <v>226</v>
      </c>
      <c r="H1010" s="143"/>
      <c r="I1010" s="143"/>
      <c r="J1010" s="143"/>
      <c r="K1010" s="143"/>
      <c r="L1010" s="143"/>
      <c r="M1010" s="143"/>
      <c r="N1010" s="143"/>
      <c r="O1010" s="143"/>
    </row>
    <row r="1011" spans="2:15" x14ac:dyDescent="0.25">
      <c r="B1011" s="140">
        <v>925</v>
      </c>
      <c r="C1011" s="188" t="s">
        <v>1388</v>
      </c>
      <c r="D1011" s="188"/>
      <c r="E1011" s="188"/>
      <c r="F1011" s="141">
        <v>144</v>
      </c>
      <c r="G1011" s="141">
        <v>144</v>
      </c>
      <c r="H1011" s="143"/>
      <c r="I1011" s="143"/>
      <c r="J1011" s="143"/>
      <c r="K1011" s="143"/>
      <c r="L1011" s="143"/>
      <c r="M1011" s="143"/>
      <c r="N1011" s="143"/>
      <c r="O1011" s="143"/>
    </row>
    <row r="1012" spans="2:15" x14ac:dyDescent="0.25">
      <c r="B1012" s="140">
        <v>926</v>
      </c>
      <c r="C1012" s="188" t="s">
        <v>1389</v>
      </c>
      <c r="D1012" s="188"/>
      <c r="E1012" s="188"/>
      <c r="F1012" s="141">
        <v>152</v>
      </c>
      <c r="G1012" s="142" t="s">
        <v>226</v>
      </c>
      <c r="H1012" s="143"/>
      <c r="I1012" s="143"/>
      <c r="J1012" s="143"/>
      <c r="K1012" s="143"/>
      <c r="L1012" s="143"/>
      <c r="M1012" s="143"/>
      <c r="N1012" s="143"/>
      <c r="O1012" s="143"/>
    </row>
    <row r="1013" spans="2:15" x14ac:dyDescent="0.25">
      <c r="B1013" s="140">
        <v>927</v>
      </c>
      <c r="C1013" s="188" t="s">
        <v>1390</v>
      </c>
      <c r="D1013" s="188"/>
      <c r="E1013" s="188"/>
      <c r="F1013" s="141">
        <v>300</v>
      </c>
      <c r="G1013" s="142" t="s">
        <v>226</v>
      </c>
      <c r="H1013" s="143"/>
      <c r="I1013" s="143"/>
      <c r="J1013" s="143"/>
      <c r="K1013" s="143"/>
      <c r="L1013" s="143"/>
      <c r="M1013" s="143"/>
      <c r="N1013" s="143"/>
      <c r="O1013" s="143"/>
    </row>
    <row r="1014" spans="2:15" x14ac:dyDescent="0.25">
      <c r="B1014" s="140">
        <v>928</v>
      </c>
      <c r="C1014" s="188" t="s">
        <v>1391</v>
      </c>
      <c r="D1014" s="188"/>
      <c r="E1014" s="188"/>
      <c r="F1014" s="141">
        <v>1000</v>
      </c>
      <c r="G1014" s="141">
        <v>500</v>
      </c>
      <c r="H1014" s="143"/>
      <c r="I1014" s="143"/>
      <c r="J1014" s="143"/>
      <c r="K1014" s="143"/>
      <c r="L1014" s="143"/>
      <c r="M1014" s="143"/>
      <c r="N1014" s="143"/>
      <c r="O1014" s="143"/>
    </row>
    <row r="1015" spans="2:15" x14ac:dyDescent="0.25">
      <c r="B1015" s="140">
        <v>929</v>
      </c>
      <c r="C1015" s="188" t="s">
        <v>1392</v>
      </c>
      <c r="D1015" s="188"/>
      <c r="E1015" s="188"/>
      <c r="F1015" s="141">
        <v>244</v>
      </c>
      <c r="G1015" s="142" t="s">
        <v>226</v>
      </c>
      <c r="H1015" s="143"/>
      <c r="I1015" s="143"/>
      <c r="J1015" s="143"/>
      <c r="K1015" s="143"/>
      <c r="L1015" s="143"/>
      <c r="M1015" s="143"/>
      <c r="N1015" s="143"/>
      <c r="O1015" s="143"/>
    </row>
    <row r="1016" spans="2:15" x14ac:dyDescent="0.25">
      <c r="B1016" s="140">
        <v>930</v>
      </c>
      <c r="C1016" s="188" t="s">
        <v>1393</v>
      </c>
      <c r="D1016" s="188"/>
      <c r="E1016" s="188"/>
      <c r="F1016" s="141">
        <v>30</v>
      </c>
      <c r="G1016" s="142" t="s">
        <v>226</v>
      </c>
      <c r="H1016" s="143"/>
      <c r="I1016" s="143"/>
      <c r="J1016" s="143"/>
      <c r="K1016" s="143"/>
      <c r="L1016" s="143"/>
      <c r="M1016" s="143"/>
      <c r="N1016" s="143"/>
      <c r="O1016" s="143"/>
    </row>
    <row r="1017" spans="2:15" x14ac:dyDescent="0.25">
      <c r="B1017" s="140">
        <v>931</v>
      </c>
      <c r="C1017" s="188" t="s">
        <v>1394</v>
      </c>
      <c r="D1017" s="188"/>
      <c r="E1017" s="188"/>
      <c r="F1017" s="141">
        <v>185</v>
      </c>
      <c r="G1017" s="141">
        <v>185</v>
      </c>
      <c r="H1017" s="143"/>
      <c r="I1017" s="143"/>
      <c r="J1017" s="143"/>
      <c r="K1017" s="143"/>
      <c r="L1017" s="143"/>
      <c r="M1017" s="143"/>
      <c r="N1017" s="143"/>
      <c r="O1017" s="143"/>
    </row>
    <row r="1018" spans="2:15" x14ac:dyDescent="0.25">
      <c r="B1018" s="140">
        <v>932</v>
      </c>
      <c r="C1018" s="188" t="s">
        <v>1395</v>
      </c>
      <c r="D1018" s="188"/>
      <c r="E1018" s="188"/>
      <c r="F1018" s="141">
        <v>555</v>
      </c>
      <c r="G1018" s="141">
        <v>240</v>
      </c>
      <c r="H1018" s="143"/>
      <c r="I1018" s="143"/>
      <c r="J1018" s="143"/>
      <c r="K1018" s="143"/>
      <c r="L1018" s="143"/>
      <c r="M1018" s="143"/>
      <c r="N1018" s="143"/>
      <c r="O1018" s="143"/>
    </row>
    <row r="1019" spans="2:15" x14ac:dyDescent="0.25">
      <c r="B1019" s="140">
        <v>933</v>
      </c>
      <c r="C1019" s="188" t="s">
        <v>1396</v>
      </c>
      <c r="D1019" s="188"/>
      <c r="E1019" s="188"/>
      <c r="F1019" s="141">
        <v>200</v>
      </c>
      <c r="G1019" s="141">
        <v>200</v>
      </c>
      <c r="H1019" s="143"/>
      <c r="I1019" s="143"/>
      <c r="J1019" s="143"/>
      <c r="K1019" s="143"/>
      <c r="L1019" s="143"/>
      <c r="M1019" s="143"/>
      <c r="N1019" s="143"/>
      <c r="O1019" s="143"/>
    </row>
    <row r="1020" spans="2:15" x14ac:dyDescent="0.25">
      <c r="B1020" s="140">
        <v>934</v>
      </c>
      <c r="C1020" s="188" t="s">
        <v>1397</v>
      </c>
      <c r="D1020" s="188"/>
      <c r="E1020" s="188"/>
      <c r="F1020" s="141">
        <v>92</v>
      </c>
      <c r="G1020" s="141">
        <v>92</v>
      </c>
      <c r="H1020" s="143"/>
      <c r="I1020" s="143"/>
      <c r="J1020" s="143"/>
      <c r="K1020" s="143"/>
      <c r="L1020" s="143"/>
      <c r="M1020" s="143"/>
      <c r="N1020" s="143"/>
      <c r="O1020" s="143"/>
    </row>
    <row r="1021" spans="2:15" x14ac:dyDescent="0.25">
      <c r="B1021" s="140">
        <v>935</v>
      </c>
      <c r="C1021" s="188" t="s">
        <v>1398</v>
      </c>
      <c r="D1021" s="188"/>
      <c r="E1021" s="188"/>
      <c r="F1021" s="141">
        <v>118</v>
      </c>
      <c r="G1021" s="141">
        <v>118</v>
      </c>
      <c r="H1021" s="143"/>
      <c r="I1021" s="143"/>
      <c r="J1021" s="143"/>
      <c r="K1021" s="143"/>
      <c r="L1021" s="143"/>
      <c r="M1021" s="143"/>
      <c r="N1021" s="143"/>
      <c r="O1021" s="143"/>
    </row>
    <row r="1022" spans="2:15" x14ac:dyDescent="0.25">
      <c r="B1022" s="140">
        <v>936</v>
      </c>
      <c r="C1022" s="188" t="s">
        <v>1399</v>
      </c>
      <c r="D1022" s="188"/>
      <c r="E1022" s="188"/>
      <c r="F1022" s="141">
        <v>259</v>
      </c>
      <c r="G1022" s="141">
        <v>259</v>
      </c>
      <c r="H1022" s="143"/>
      <c r="I1022" s="143"/>
      <c r="J1022" s="143"/>
      <c r="K1022" s="143"/>
      <c r="L1022" s="143"/>
      <c r="M1022" s="143"/>
      <c r="N1022" s="143"/>
      <c r="O1022" s="143"/>
    </row>
    <row r="1023" spans="2:15" x14ac:dyDescent="0.25">
      <c r="B1023" s="140">
        <v>937</v>
      </c>
      <c r="C1023" s="188" t="s">
        <v>1400</v>
      </c>
      <c r="D1023" s="188"/>
      <c r="E1023" s="188"/>
      <c r="F1023" s="141">
        <v>116</v>
      </c>
      <c r="G1023" s="141">
        <v>116</v>
      </c>
      <c r="H1023" s="143"/>
      <c r="I1023" s="143"/>
      <c r="J1023" s="143"/>
      <c r="K1023" s="143"/>
      <c r="L1023" s="143"/>
      <c r="M1023" s="143"/>
      <c r="N1023" s="143"/>
      <c r="O1023" s="143"/>
    </row>
    <row r="1024" spans="2:15" x14ac:dyDescent="0.25">
      <c r="B1024" s="140">
        <v>938</v>
      </c>
      <c r="C1024" s="188" t="s">
        <v>1401</v>
      </c>
      <c r="D1024" s="188"/>
      <c r="E1024" s="188"/>
      <c r="F1024" s="141">
        <v>78.900000000000006</v>
      </c>
      <c r="G1024" s="141">
        <v>47.3</v>
      </c>
      <c r="H1024" s="143"/>
      <c r="I1024" s="143"/>
      <c r="J1024" s="143"/>
      <c r="K1024" s="143"/>
      <c r="L1024" s="143"/>
      <c r="M1024" s="143"/>
      <c r="N1024" s="143"/>
      <c r="O1024" s="143"/>
    </row>
    <row r="1025" spans="2:15" x14ac:dyDescent="0.25">
      <c r="B1025" s="140">
        <v>939</v>
      </c>
      <c r="C1025" s="188" t="s">
        <v>1402</v>
      </c>
      <c r="D1025" s="188"/>
      <c r="E1025" s="188"/>
      <c r="F1025" s="141">
        <v>124</v>
      </c>
      <c r="G1025" s="142" t="s">
        <v>226</v>
      </c>
      <c r="H1025" s="143"/>
      <c r="I1025" s="143"/>
      <c r="J1025" s="143"/>
      <c r="K1025" s="143"/>
      <c r="L1025" s="143"/>
      <c r="M1025" s="143"/>
      <c r="N1025" s="143"/>
      <c r="O1025" s="143"/>
    </row>
    <row r="1026" spans="2:15" x14ac:dyDescent="0.25">
      <c r="B1026" s="140">
        <v>940</v>
      </c>
      <c r="C1026" s="188" t="s">
        <v>1403</v>
      </c>
      <c r="D1026" s="188"/>
      <c r="E1026" s="188"/>
      <c r="F1026" s="141">
        <v>225</v>
      </c>
      <c r="G1026" s="141">
        <v>225</v>
      </c>
      <c r="H1026" s="143"/>
      <c r="I1026" s="143"/>
      <c r="J1026" s="143"/>
      <c r="K1026" s="143"/>
      <c r="L1026" s="143"/>
      <c r="M1026" s="143"/>
      <c r="N1026" s="143"/>
      <c r="O1026" s="143"/>
    </row>
    <row r="1027" spans="2:15" x14ac:dyDescent="0.25">
      <c r="B1027" s="140">
        <v>941</v>
      </c>
      <c r="C1027" s="188" t="s">
        <v>1404</v>
      </c>
      <c r="D1027" s="188"/>
      <c r="E1027" s="188"/>
      <c r="F1027" s="141">
        <v>109</v>
      </c>
      <c r="G1027" s="141">
        <v>109</v>
      </c>
      <c r="H1027" s="143"/>
      <c r="I1027" s="143"/>
      <c r="J1027" s="143"/>
      <c r="K1027" s="143"/>
      <c r="L1027" s="143"/>
      <c r="M1027" s="143"/>
      <c r="N1027" s="143"/>
      <c r="O1027" s="143"/>
    </row>
    <row r="1028" spans="2:15" x14ac:dyDescent="0.25">
      <c r="B1028" s="140">
        <v>942</v>
      </c>
      <c r="C1028" s="188" t="s">
        <v>1405</v>
      </c>
      <c r="D1028" s="188"/>
      <c r="E1028" s="188"/>
      <c r="F1028" s="141">
        <v>176</v>
      </c>
      <c r="G1028" s="141">
        <v>116</v>
      </c>
      <c r="H1028" s="143"/>
      <c r="I1028" s="143"/>
      <c r="J1028" s="143"/>
      <c r="K1028" s="143"/>
      <c r="L1028" s="143"/>
      <c r="M1028" s="143"/>
      <c r="N1028" s="143"/>
      <c r="O1028" s="143"/>
    </row>
    <row r="1029" spans="2:15" x14ac:dyDescent="0.25">
      <c r="B1029" s="140">
        <v>943</v>
      </c>
      <c r="C1029" s="188" t="s">
        <v>1406</v>
      </c>
      <c r="D1029" s="188"/>
      <c r="E1029" s="188"/>
      <c r="F1029" s="141">
        <v>91</v>
      </c>
      <c r="G1029" s="141">
        <v>91</v>
      </c>
      <c r="H1029" s="143"/>
      <c r="I1029" s="143"/>
      <c r="J1029" s="143"/>
      <c r="K1029" s="143"/>
      <c r="L1029" s="143"/>
      <c r="M1029" s="143"/>
      <c r="N1029" s="143"/>
      <c r="O1029" s="143"/>
    </row>
    <row r="1030" spans="2:15" x14ac:dyDescent="0.25">
      <c r="B1030" s="140">
        <v>944</v>
      </c>
      <c r="C1030" s="188" t="s">
        <v>1407</v>
      </c>
      <c r="D1030" s="188"/>
      <c r="E1030" s="188"/>
      <c r="F1030" s="141">
        <v>251</v>
      </c>
      <c r="G1030" s="142" t="s">
        <v>226</v>
      </c>
      <c r="H1030" s="143"/>
      <c r="I1030" s="143"/>
      <c r="J1030" s="143"/>
      <c r="K1030" s="143"/>
      <c r="L1030" s="143"/>
      <c r="M1030" s="143"/>
      <c r="N1030" s="143"/>
      <c r="O1030" s="143"/>
    </row>
    <row r="1031" spans="2:15" x14ac:dyDescent="0.25">
      <c r="B1031" s="140">
        <v>945</v>
      </c>
      <c r="C1031" s="188" t="s">
        <v>1408</v>
      </c>
      <c r="D1031" s="188"/>
      <c r="E1031" s="188"/>
      <c r="F1031" s="141">
        <v>118</v>
      </c>
      <c r="G1031" s="141">
        <v>58</v>
      </c>
      <c r="H1031" s="143"/>
      <c r="I1031" s="143"/>
      <c r="J1031" s="143"/>
      <c r="K1031" s="143"/>
      <c r="L1031" s="143"/>
      <c r="M1031" s="143"/>
      <c r="N1031" s="143"/>
      <c r="O1031" s="143"/>
    </row>
    <row r="1032" spans="2:15" x14ac:dyDescent="0.25">
      <c r="B1032" s="140">
        <v>946</v>
      </c>
      <c r="C1032" s="188" t="s">
        <v>1409</v>
      </c>
      <c r="D1032" s="188"/>
      <c r="E1032" s="188"/>
      <c r="F1032" s="141">
        <v>36</v>
      </c>
      <c r="G1032" s="141">
        <v>36</v>
      </c>
      <c r="H1032" s="143"/>
      <c r="I1032" s="143"/>
      <c r="J1032" s="143"/>
      <c r="K1032" s="143"/>
      <c r="L1032" s="143"/>
      <c r="M1032" s="143"/>
      <c r="N1032" s="143"/>
      <c r="O1032" s="143"/>
    </row>
    <row r="1033" spans="2:15" x14ac:dyDescent="0.25">
      <c r="B1033" s="140">
        <v>947</v>
      </c>
      <c r="C1033" s="188" t="s">
        <v>1410</v>
      </c>
      <c r="D1033" s="188"/>
      <c r="E1033" s="188"/>
      <c r="F1033" s="141">
        <v>200</v>
      </c>
      <c r="G1033" s="141">
        <v>200</v>
      </c>
      <c r="H1033" s="143"/>
      <c r="I1033" s="143"/>
      <c r="J1033" s="143"/>
      <c r="K1033" s="143"/>
      <c r="L1033" s="143"/>
      <c r="M1033" s="143"/>
      <c r="N1033" s="143"/>
      <c r="O1033" s="143"/>
    </row>
    <row r="1034" spans="2:15" x14ac:dyDescent="0.25">
      <c r="B1034" s="140">
        <v>948</v>
      </c>
      <c r="C1034" s="188" t="s">
        <v>1411</v>
      </c>
      <c r="D1034" s="188"/>
      <c r="E1034" s="188"/>
      <c r="F1034" s="141">
        <v>953</v>
      </c>
      <c r="G1034" s="141">
        <v>953</v>
      </c>
      <c r="H1034" s="143"/>
      <c r="I1034" s="143"/>
      <c r="J1034" s="143"/>
      <c r="K1034" s="143"/>
      <c r="L1034" s="143"/>
      <c r="M1034" s="143"/>
      <c r="N1034" s="143"/>
      <c r="O1034" s="143"/>
    </row>
    <row r="1035" spans="2:15" x14ac:dyDescent="0.25">
      <c r="B1035" s="140">
        <v>949</v>
      </c>
      <c r="C1035" s="188" t="s">
        <v>1412</v>
      </c>
      <c r="D1035" s="188"/>
      <c r="E1035" s="188"/>
      <c r="F1035" s="141">
        <v>564</v>
      </c>
      <c r="G1035" s="142" t="s">
        <v>226</v>
      </c>
      <c r="H1035" s="143"/>
      <c r="I1035" s="143"/>
      <c r="J1035" s="143"/>
      <c r="K1035" s="143"/>
      <c r="L1035" s="143"/>
      <c r="M1035" s="143"/>
      <c r="N1035" s="143"/>
      <c r="O1035" s="143"/>
    </row>
    <row r="1036" spans="2:15" x14ac:dyDescent="0.25">
      <c r="B1036" s="140">
        <v>950</v>
      </c>
      <c r="C1036" s="188" t="s">
        <v>1413</v>
      </c>
      <c r="D1036" s="188"/>
      <c r="E1036" s="188"/>
      <c r="F1036" s="141">
        <v>117</v>
      </c>
      <c r="G1036" s="142" t="s">
        <v>226</v>
      </c>
      <c r="H1036" s="143"/>
      <c r="I1036" s="143"/>
      <c r="J1036" s="143"/>
      <c r="K1036" s="143"/>
      <c r="L1036" s="143"/>
      <c r="M1036" s="143"/>
      <c r="N1036" s="143"/>
      <c r="O1036" s="143"/>
    </row>
    <row r="1037" spans="2:15" x14ac:dyDescent="0.25">
      <c r="B1037" s="140">
        <v>951</v>
      </c>
      <c r="C1037" s="188" t="s">
        <v>1414</v>
      </c>
      <c r="D1037" s="188"/>
      <c r="E1037" s="188"/>
      <c r="F1037" s="141">
        <v>91</v>
      </c>
      <c r="G1037" s="141">
        <v>91</v>
      </c>
      <c r="H1037" s="143"/>
      <c r="I1037" s="143"/>
      <c r="J1037" s="143"/>
      <c r="K1037" s="143"/>
      <c r="L1037" s="143"/>
      <c r="M1037" s="143"/>
      <c r="N1037" s="143"/>
      <c r="O1037" s="143"/>
    </row>
    <row r="1038" spans="2:15" x14ac:dyDescent="0.25">
      <c r="B1038" s="140">
        <v>952</v>
      </c>
      <c r="C1038" s="188" t="s">
        <v>1415</v>
      </c>
      <c r="D1038" s="188"/>
      <c r="E1038" s="188"/>
      <c r="F1038" s="141">
        <v>178.5</v>
      </c>
      <c r="G1038" s="142" t="s">
        <v>226</v>
      </c>
      <c r="H1038" s="143"/>
      <c r="I1038" s="143"/>
      <c r="J1038" s="143"/>
      <c r="K1038" s="143"/>
      <c r="L1038" s="143"/>
      <c r="M1038" s="143"/>
      <c r="N1038" s="143"/>
      <c r="O1038" s="143"/>
    </row>
    <row r="1039" spans="2:15" x14ac:dyDescent="0.25">
      <c r="B1039" s="140">
        <v>953</v>
      </c>
      <c r="C1039" s="188" t="s">
        <v>1416</v>
      </c>
      <c r="D1039" s="188"/>
      <c r="E1039" s="188"/>
      <c r="F1039" s="141">
        <v>90</v>
      </c>
      <c r="G1039" s="141">
        <v>90</v>
      </c>
      <c r="H1039" s="143"/>
      <c r="I1039" s="143"/>
      <c r="J1039" s="143"/>
      <c r="K1039" s="143"/>
      <c r="L1039" s="143"/>
      <c r="M1039" s="143"/>
      <c r="N1039" s="143"/>
      <c r="O1039" s="143"/>
    </row>
    <row r="1040" spans="2:15" x14ac:dyDescent="0.25">
      <c r="B1040" s="140">
        <v>954</v>
      </c>
      <c r="C1040" s="188" t="s">
        <v>1417</v>
      </c>
      <c r="D1040" s="188"/>
      <c r="E1040" s="188"/>
      <c r="F1040" s="141">
        <v>225</v>
      </c>
      <c r="G1040" s="141">
        <v>225</v>
      </c>
      <c r="H1040" s="143"/>
      <c r="I1040" s="143"/>
      <c r="J1040" s="143"/>
      <c r="K1040" s="143"/>
      <c r="L1040" s="143"/>
      <c r="M1040" s="143"/>
      <c r="N1040" s="143"/>
      <c r="O1040" s="143"/>
    </row>
    <row r="1041" spans="2:15" x14ac:dyDescent="0.25">
      <c r="B1041" s="140">
        <v>955</v>
      </c>
      <c r="C1041" s="188" t="s">
        <v>1418</v>
      </c>
      <c r="D1041" s="188"/>
      <c r="E1041" s="188"/>
      <c r="F1041" s="141">
        <v>252</v>
      </c>
      <c r="G1041" s="142" t="s">
        <v>226</v>
      </c>
      <c r="H1041" s="143"/>
      <c r="I1041" s="143"/>
      <c r="J1041" s="143"/>
      <c r="K1041" s="143"/>
      <c r="L1041" s="143"/>
      <c r="M1041" s="143"/>
      <c r="N1041" s="143"/>
      <c r="O1041" s="143"/>
    </row>
    <row r="1042" spans="2:15" x14ac:dyDescent="0.25">
      <c r="B1042" s="140">
        <v>956</v>
      </c>
      <c r="C1042" s="188" t="s">
        <v>1419</v>
      </c>
      <c r="D1042" s="188"/>
      <c r="E1042" s="188"/>
      <c r="F1042" s="141">
        <v>115</v>
      </c>
      <c r="G1042" s="141">
        <v>115</v>
      </c>
      <c r="H1042" s="143"/>
      <c r="I1042" s="143"/>
      <c r="J1042" s="143"/>
      <c r="K1042" s="143"/>
      <c r="L1042" s="143"/>
      <c r="M1042" s="143"/>
      <c r="N1042" s="143"/>
      <c r="O1042" s="143"/>
    </row>
    <row r="1043" spans="2:15" x14ac:dyDescent="0.25">
      <c r="B1043" s="140">
        <v>957</v>
      </c>
      <c r="C1043" s="188" t="s">
        <v>1420</v>
      </c>
      <c r="D1043" s="188"/>
      <c r="E1043" s="188"/>
      <c r="F1043" s="141">
        <v>200.5</v>
      </c>
      <c r="G1043" s="142" t="s">
        <v>226</v>
      </c>
      <c r="H1043" s="143"/>
      <c r="I1043" s="143"/>
      <c r="J1043" s="143"/>
      <c r="K1043" s="143"/>
      <c r="L1043" s="143"/>
      <c r="M1043" s="143"/>
      <c r="N1043" s="143"/>
      <c r="O1043" s="143"/>
    </row>
    <row r="1044" spans="2:15" x14ac:dyDescent="0.25">
      <c r="B1044" s="140">
        <v>958</v>
      </c>
      <c r="C1044" s="188" t="s">
        <v>1421</v>
      </c>
      <c r="D1044" s="188"/>
      <c r="E1044" s="188"/>
      <c r="F1044" s="141">
        <v>45</v>
      </c>
      <c r="G1044" s="141">
        <v>45</v>
      </c>
      <c r="H1044" s="143"/>
      <c r="I1044" s="143"/>
      <c r="J1044" s="143"/>
      <c r="K1044" s="143"/>
      <c r="L1044" s="143"/>
      <c r="M1044" s="143"/>
      <c r="N1044" s="143"/>
      <c r="O1044" s="143"/>
    </row>
    <row r="1045" spans="2:15" x14ac:dyDescent="0.25">
      <c r="B1045" s="140">
        <v>959</v>
      </c>
      <c r="C1045" s="188" t="s">
        <v>1422</v>
      </c>
      <c r="D1045" s="188"/>
      <c r="E1045" s="188"/>
      <c r="F1045" s="141">
        <v>281.5</v>
      </c>
      <c r="G1045" s="142" t="s">
        <v>226</v>
      </c>
      <c r="H1045" s="143"/>
      <c r="I1045" s="143"/>
      <c r="J1045" s="143"/>
      <c r="K1045" s="143"/>
      <c r="L1045" s="143"/>
      <c r="M1045" s="143"/>
      <c r="N1045" s="143"/>
      <c r="O1045" s="143"/>
    </row>
    <row r="1046" spans="2:15" x14ac:dyDescent="0.25">
      <c r="B1046" s="140">
        <v>960</v>
      </c>
      <c r="C1046" s="188" t="s">
        <v>1423</v>
      </c>
      <c r="D1046" s="188"/>
      <c r="E1046" s="188"/>
      <c r="F1046" s="141">
        <v>215</v>
      </c>
      <c r="G1046" s="142" t="s">
        <v>226</v>
      </c>
      <c r="H1046" s="143"/>
      <c r="I1046" s="143"/>
      <c r="J1046" s="143"/>
      <c r="K1046" s="143"/>
      <c r="L1046" s="143"/>
      <c r="M1046" s="143"/>
      <c r="N1046" s="143"/>
      <c r="O1046" s="143"/>
    </row>
    <row r="1047" spans="2:15" x14ac:dyDescent="0.25">
      <c r="B1047" s="140">
        <v>961</v>
      </c>
      <c r="C1047" s="188" t="s">
        <v>1424</v>
      </c>
      <c r="D1047" s="188"/>
      <c r="E1047" s="188"/>
      <c r="F1047" s="141">
        <v>42</v>
      </c>
      <c r="G1047" s="141">
        <v>42</v>
      </c>
      <c r="H1047" s="143"/>
      <c r="I1047" s="143"/>
      <c r="J1047" s="143"/>
      <c r="K1047" s="143"/>
      <c r="L1047" s="143"/>
      <c r="M1047" s="143"/>
      <c r="N1047" s="143"/>
      <c r="O1047" s="143"/>
    </row>
    <row r="1048" spans="2:15" x14ac:dyDescent="0.25">
      <c r="B1048" s="140">
        <v>962</v>
      </c>
      <c r="C1048" s="188" t="s">
        <v>1425</v>
      </c>
      <c r="D1048" s="188"/>
      <c r="E1048" s="188"/>
      <c r="F1048" s="141">
        <v>15.8</v>
      </c>
      <c r="G1048" s="141">
        <v>15.8</v>
      </c>
      <c r="H1048" s="143"/>
      <c r="I1048" s="143"/>
      <c r="J1048" s="143"/>
      <c r="K1048" s="143"/>
      <c r="L1048" s="143"/>
      <c r="M1048" s="143"/>
      <c r="N1048" s="143"/>
      <c r="O1048" s="143"/>
    </row>
    <row r="1049" spans="2:15" x14ac:dyDescent="0.25">
      <c r="B1049" s="140">
        <v>963</v>
      </c>
      <c r="C1049" s="188" t="s">
        <v>1426</v>
      </c>
      <c r="D1049" s="188"/>
      <c r="E1049" s="188"/>
      <c r="F1049" s="141">
        <v>754.5</v>
      </c>
      <c r="G1049" s="142" t="s">
        <v>226</v>
      </c>
      <c r="H1049" s="143"/>
      <c r="I1049" s="143"/>
      <c r="J1049" s="143"/>
      <c r="K1049" s="143"/>
      <c r="L1049" s="143"/>
      <c r="M1049" s="143"/>
      <c r="N1049" s="143"/>
      <c r="O1049" s="143"/>
    </row>
    <row r="1050" spans="2:15" x14ac:dyDescent="0.25">
      <c r="B1050" s="140">
        <v>964</v>
      </c>
      <c r="C1050" s="188" t="s">
        <v>1427</v>
      </c>
      <c r="D1050" s="188"/>
      <c r="E1050" s="188"/>
      <c r="F1050" s="141">
        <v>122</v>
      </c>
      <c r="G1050" s="141">
        <v>122</v>
      </c>
      <c r="H1050" s="143"/>
      <c r="I1050" s="143"/>
      <c r="J1050" s="143"/>
      <c r="K1050" s="143"/>
      <c r="L1050" s="143"/>
      <c r="M1050" s="143"/>
      <c r="N1050" s="143"/>
      <c r="O1050" s="143"/>
    </row>
    <row r="1051" spans="2:15" x14ac:dyDescent="0.25">
      <c r="B1051" s="140">
        <v>965</v>
      </c>
      <c r="C1051" s="188" t="s">
        <v>1428</v>
      </c>
      <c r="D1051" s="188"/>
      <c r="E1051" s="188"/>
      <c r="F1051" s="141">
        <v>78</v>
      </c>
      <c r="G1051" s="141">
        <v>78</v>
      </c>
      <c r="H1051" s="143"/>
      <c r="I1051" s="143"/>
      <c r="J1051" s="143"/>
      <c r="K1051" s="143"/>
      <c r="L1051" s="143"/>
      <c r="M1051" s="143"/>
      <c r="N1051" s="143"/>
      <c r="O1051" s="143"/>
    </row>
    <row r="1052" spans="2:15" x14ac:dyDescent="0.25">
      <c r="B1052" s="140">
        <v>966</v>
      </c>
      <c r="C1052" s="188" t="s">
        <v>1429</v>
      </c>
      <c r="D1052" s="188"/>
      <c r="E1052" s="188"/>
      <c r="F1052" s="141">
        <v>166</v>
      </c>
      <c r="G1052" s="142" t="s">
        <v>226</v>
      </c>
      <c r="H1052" s="143"/>
      <c r="I1052" s="143"/>
      <c r="J1052" s="143"/>
      <c r="K1052" s="143"/>
      <c r="L1052" s="143"/>
      <c r="M1052" s="143"/>
      <c r="N1052" s="143"/>
      <c r="O1052" s="143"/>
    </row>
    <row r="1053" spans="2:15" x14ac:dyDescent="0.25">
      <c r="B1053" s="140">
        <v>967</v>
      </c>
      <c r="C1053" s="188" t="s">
        <v>1430</v>
      </c>
      <c r="D1053" s="188"/>
      <c r="E1053" s="188"/>
      <c r="F1053" s="141">
        <v>175</v>
      </c>
      <c r="G1053" s="141">
        <v>175</v>
      </c>
      <c r="H1053" s="143"/>
      <c r="I1053" s="143"/>
      <c r="J1053" s="143"/>
      <c r="K1053" s="143"/>
      <c r="L1053" s="143"/>
      <c r="M1053" s="143"/>
      <c r="N1053" s="143"/>
      <c r="O1053" s="143"/>
    </row>
    <row r="1054" spans="2:15" x14ac:dyDescent="0.25">
      <c r="B1054" s="140">
        <v>968</v>
      </c>
      <c r="C1054" s="188" t="s">
        <v>1431</v>
      </c>
      <c r="D1054" s="188"/>
      <c r="E1054" s="188"/>
      <c r="F1054" s="141">
        <v>247</v>
      </c>
      <c r="G1054" s="142" t="s">
        <v>226</v>
      </c>
      <c r="H1054" s="143"/>
      <c r="I1054" s="143"/>
      <c r="J1054" s="143"/>
      <c r="K1054" s="143"/>
      <c r="L1054" s="143"/>
      <c r="M1054" s="143"/>
      <c r="N1054" s="143"/>
      <c r="O1054" s="143"/>
    </row>
    <row r="1055" spans="2:15" x14ac:dyDescent="0.25">
      <c r="B1055" s="140">
        <v>969</v>
      </c>
      <c r="C1055" s="188" t="s">
        <v>1432</v>
      </c>
      <c r="D1055" s="188"/>
      <c r="E1055" s="188"/>
      <c r="F1055" s="141">
        <v>317.5</v>
      </c>
      <c r="G1055" s="142" t="s">
        <v>226</v>
      </c>
      <c r="H1055" s="143"/>
      <c r="I1055" s="143"/>
      <c r="J1055" s="143"/>
      <c r="K1055" s="143"/>
      <c r="L1055" s="143"/>
      <c r="M1055" s="143"/>
      <c r="N1055" s="143"/>
      <c r="O1055" s="143"/>
    </row>
    <row r="1056" spans="2:15" x14ac:dyDescent="0.25">
      <c r="B1056" s="140">
        <v>970</v>
      </c>
      <c r="C1056" s="188" t="s">
        <v>1433</v>
      </c>
      <c r="D1056" s="188"/>
      <c r="E1056" s="188"/>
      <c r="F1056" s="141">
        <v>90</v>
      </c>
      <c r="G1056" s="141">
        <v>90</v>
      </c>
      <c r="H1056" s="143"/>
      <c r="I1056" s="143"/>
      <c r="J1056" s="143"/>
      <c r="K1056" s="143"/>
      <c r="L1056" s="143"/>
      <c r="M1056" s="143"/>
      <c r="N1056" s="143"/>
      <c r="O1056" s="143"/>
    </row>
    <row r="1057" spans="2:15" x14ac:dyDescent="0.25">
      <c r="B1057" s="140">
        <v>971</v>
      </c>
      <c r="C1057" s="188" t="s">
        <v>1434</v>
      </c>
      <c r="D1057" s="188"/>
      <c r="E1057" s="188"/>
      <c r="F1057" s="141">
        <v>219</v>
      </c>
      <c r="G1057" s="141">
        <v>219</v>
      </c>
      <c r="H1057" s="143"/>
      <c r="I1057" s="143"/>
      <c r="J1057" s="143"/>
      <c r="K1057" s="143"/>
      <c r="L1057" s="143"/>
      <c r="M1057" s="143"/>
      <c r="N1057" s="143"/>
      <c r="O1057" s="143"/>
    </row>
    <row r="1058" spans="2:15" x14ac:dyDescent="0.25">
      <c r="B1058" s="140">
        <v>972</v>
      </c>
      <c r="C1058" s="188" t="s">
        <v>1435</v>
      </c>
      <c r="D1058" s="188"/>
      <c r="E1058" s="188"/>
      <c r="F1058" s="141">
        <v>754.5</v>
      </c>
      <c r="G1058" s="142" t="s">
        <v>226</v>
      </c>
      <c r="H1058" s="143"/>
      <c r="I1058" s="143"/>
      <c r="J1058" s="143"/>
      <c r="K1058" s="143"/>
      <c r="L1058" s="143"/>
      <c r="M1058" s="143"/>
      <c r="N1058" s="143"/>
      <c r="O1058" s="143"/>
    </row>
    <row r="1059" spans="2:15" x14ac:dyDescent="0.25">
      <c r="B1059" s="140">
        <v>973</v>
      </c>
      <c r="C1059" s="188" t="s">
        <v>1436</v>
      </c>
      <c r="D1059" s="188"/>
      <c r="E1059" s="188"/>
      <c r="F1059" s="141">
        <v>232</v>
      </c>
      <c r="G1059" s="141">
        <v>232</v>
      </c>
      <c r="H1059" s="143"/>
      <c r="I1059" s="143"/>
      <c r="J1059" s="143"/>
      <c r="K1059" s="143"/>
      <c r="L1059" s="143"/>
      <c r="M1059" s="143"/>
      <c r="N1059" s="143"/>
      <c r="O1059" s="143"/>
    </row>
    <row r="1060" spans="2:15" x14ac:dyDescent="0.25">
      <c r="B1060" s="140">
        <v>974</v>
      </c>
      <c r="C1060" s="188" t="s">
        <v>1437</v>
      </c>
      <c r="D1060" s="188"/>
      <c r="E1060" s="188"/>
      <c r="F1060" s="141">
        <v>130</v>
      </c>
      <c r="G1060" s="141">
        <v>130</v>
      </c>
      <c r="H1060" s="143"/>
      <c r="I1060" s="143"/>
      <c r="J1060" s="143"/>
      <c r="K1060" s="143"/>
      <c r="L1060" s="143"/>
      <c r="M1060" s="143"/>
      <c r="N1060" s="143"/>
      <c r="O1060" s="143"/>
    </row>
    <row r="1061" spans="2:15" x14ac:dyDescent="0.25">
      <c r="B1061" s="140">
        <v>975</v>
      </c>
      <c r="C1061" s="188" t="s">
        <v>1438</v>
      </c>
      <c r="D1061" s="188"/>
      <c r="E1061" s="188"/>
      <c r="F1061" s="141">
        <v>135</v>
      </c>
      <c r="G1061" s="141">
        <v>135</v>
      </c>
      <c r="H1061" s="143"/>
      <c r="I1061" s="143"/>
      <c r="J1061" s="143"/>
      <c r="K1061" s="143"/>
      <c r="L1061" s="143"/>
      <c r="M1061" s="143"/>
      <c r="N1061" s="143"/>
      <c r="O1061" s="143"/>
    </row>
    <row r="1062" spans="2:15" x14ac:dyDescent="0.25">
      <c r="B1062" s="140">
        <v>976</v>
      </c>
      <c r="C1062" s="188" t="s">
        <v>1439</v>
      </c>
      <c r="D1062" s="188"/>
      <c r="E1062" s="188"/>
      <c r="F1062" s="141">
        <v>156.5</v>
      </c>
      <c r="G1062" s="142" t="s">
        <v>226</v>
      </c>
      <c r="H1062" s="143"/>
      <c r="I1062" s="143"/>
      <c r="J1062" s="143"/>
      <c r="K1062" s="143"/>
      <c r="L1062" s="143"/>
      <c r="M1062" s="143"/>
      <c r="N1062" s="143"/>
      <c r="O1062" s="143"/>
    </row>
    <row r="1063" spans="2:15" x14ac:dyDescent="0.25">
      <c r="B1063" s="140">
        <v>977</v>
      </c>
      <c r="C1063" s="188" t="s">
        <v>1440</v>
      </c>
      <c r="D1063" s="188"/>
      <c r="E1063" s="188"/>
      <c r="F1063" s="141">
        <v>258</v>
      </c>
      <c r="G1063" s="141">
        <v>258</v>
      </c>
      <c r="H1063" s="143"/>
      <c r="I1063" s="143"/>
      <c r="J1063" s="143"/>
      <c r="K1063" s="143"/>
      <c r="L1063" s="143"/>
      <c r="M1063" s="143"/>
      <c r="N1063" s="143"/>
      <c r="O1063" s="143"/>
    </row>
    <row r="1064" spans="2:15" x14ac:dyDescent="0.25">
      <c r="B1064" s="140">
        <v>978</v>
      </c>
      <c r="C1064" s="188" t="s">
        <v>1441</v>
      </c>
      <c r="D1064" s="188"/>
      <c r="E1064" s="188"/>
      <c r="F1064" s="141">
        <v>222</v>
      </c>
      <c r="G1064" s="141">
        <v>222</v>
      </c>
      <c r="H1064" s="143"/>
      <c r="I1064" s="143"/>
      <c r="J1064" s="143"/>
      <c r="K1064" s="143"/>
      <c r="L1064" s="143"/>
      <c r="M1064" s="143"/>
      <c r="N1064" s="143"/>
      <c r="O1064" s="143"/>
    </row>
    <row r="1065" spans="2:15" x14ac:dyDescent="0.25">
      <c r="B1065" s="140">
        <v>979</v>
      </c>
      <c r="C1065" s="188" t="s">
        <v>1442</v>
      </c>
      <c r="D1065" s="188"/>
      <c r="E1065" s="188"/>
      <c r="F1065" s="141">
        <v>91</v>
      </c>
      <c r="G1065" s="141">
        <v>91</v>
      </c>
      <c r="H1065" s="143"/>
      <c r="I1065" s="143"/>
      <c r="J1065" s="143"/>
      <c r="K1065" s="143"/>
      <c r="L1065" s="143"/>
      <c r="M1065" s="143"/>
      <c r="N1065" s="143"/>
      <c r="O1065" s="143"/>
    </row>
    <row r="1066" spans="2:15" x14ac:dyDescent="0.25">
      <c r="B1066" s="140">
        <v>980</v>
      </c>
      <c r="C1066" s="188" t="s">
        <v>1443</v>
      </c>
      <c r="D1066" s="188"/>
      <c r="E1066" s="188"/>
      <c r="F1066" s="141">
        <v>223</v>
      </c>
      <c r="G1066" s="142" t="s">
        <v>226</v>
      </c>
      <c r="H1066" s="143"/>
      <c r="I1066" s="143"/>
      <c r="J1066" s="143"/>
      <c r="K1066" s="143"/>
      <c r="L1066" s="143"/>
      <c r="M1066" s="143"/>
      <c r="N1066" s="143"/>
      <c r="O1066" s="143"/>
    </row>
    <row r="1067" spans="2:15" x14ac:dyDescent="0.25">
      <c r="B1067" s="140">
        <v>981</v>
      </c>
      <c r="C1067" s="188" t="s">
        <v>1444</v>
      </c>
      <c r="D1067" s="188"/>
      <c r="E1067" s="188"/>
      <c r="F1067" s="141">
        <v>256</v>
      </c>
      <c r="G1067" s="141">
        <v>130</v>
      </c>
      <c r="H1067" s="143"/>
      <c r="I1067" s="143"/>
      <c r="J1067" s="143"/>
      <c r="K1067" s="143"/>
      <c r="L1067" s="143"/>
      <c r="M1067" s="143"/>
      <c r="N1067" s="143"/>
      <c r="O1067" s="143"/>
    </row>
    <row r="1068" spans="2:15" x14ac:dyDescent="0.25">
      <c r="B1068" s="140">
        <v>982</v>
      </c>
      <c r="C1068" s="188" t="s">
        <v>1445</v>
      </c>
      <c r="D1068" s="188"/>
      <c r="E1068" s="188"/>
      <c r="F1068" s="141">
        <v>270</v>
      </c>
      <c r="G1068" s="141">
        <v>270</v>
      </c>
      <c r="H1068" s="143"/>
      <c r="I1068" s="143"/>
      <c r="J1068" s="143"/>
      <c r="K1068" s="143"/>
      <c r="L1068" s="143"/>
      <c r="M1068" s="143"/>
      <c r="N1068" s="143"/>
      <c r="O1068" s="143"/>
    </row>
    <row r="1069" spans="2:15" x14ac:dyDescent="0.25">
      <c r="B1069" s="140">
        <v>983</v>
      </c>
      <c r="C1069" s="188" t="s">
        <v>1446</v>
      </c>
      <c r="D1069" s="188"/>
      <c r="E1069" s="188"/>
      <c r="F1069" s="141">
        <v>324</v>
      </c>
      <c r="G1069" s="142" t="s">
        <v>226</v>
      </c>
      <c r="H1069" s="143"/>
      <c r="I1069" s="143"/>
      <c r="J1069" s="143"/>
      <c r="K1069" s="143"/>
      <c r="L1069" s="143"/>
      <c r="M1069" s="143"/>
      <c r="N1069" s="143"/>
      <c r="O1069" s="143"/>
    </row>
    <row r="1070" spans="2:15" x14ac:dyDescent="0.25">
      <c r="B1070" s="140">
        <v>984</v>
      </c>
      <c r="C1070" s="188" t="s">
        <v>1447</v>
      </c>
      <c r="D1070" s="188"/>
      <c r="E1070" s="188"/>
      <c r="F1070" s="141">
        <v>405</v>
      </c>
      <c r="G1070" s="141">
        <v>200</v>
      </c>
      <c r="H1070" s="143"/>
      <c r="I1070" s="143"/>
      <c r="J1070" s="143"/>
      <c r="K1070" s="143"/>
      <c r="L1070" s="143"/>
      <c r="M1070" s="143"/>
      <c r="N1070" s="143"/>
      <c r="O1070" s="143"/>
    </row>
    <row r="1071" spans="2:15" x14ac:dyDescent="0.25">
      <c r="B1071" s="140">
        <v>985</v>
      </c>
      <c r="C1071" s="188" t="s">
        <v>1448</v>
      </c>
      <c r="D1071" s="188"/>
      <c r="E1071" s="188"/>
      <c r="F1071" s="141">
        <v>300</v>
      </c>
      <c r="G1071" s="141">
        <v>300</v>
      </c>
      <c r="H1071" s="143"/>
      <c r="I1071" s="143"/>
      <c r="J1071" s="143"/>
      <c r="K1071" s="143"/>
      <c r="L1071" s="143"/>
      <c r="M1071" s="143"/>
      <c r="N1071" s="143"/>
      <c r="O1071" s="143"/>
    </row>
    <row r="1072" spans="2:15" x14ac:dyDescent="0.25">
      <c r="B1072" s="140">
        <v>986</v>
      </c>
      <c r="C1072" s="188" t="s">
        <v>1449</v>
      </c>
      <c r="D1072" s="188"/>
      <c r="E1072" s="188"/>
      <c r="F1072" s="141">
        <v>357</v>
      </c>
      <c r="G1072" s="141">
        <v>357</v>
      </c>
      <c r="H1072" s="143"/>
      <c r="I1072" s="143"/>
      <c r="J1072" s="143"/>
      <c r="K1072" s="143"/>
      <c r="L1072" s="143"/>
      <c r="M1072" s="143"/>
      <c r="N1072" s="143"/>
      <c r="O1072" s="143"/>
    </row>
    <row r="1073" spans="2:15" x14ac:dyDescent="0.25">
      <c r="B1073" s="140">
        <v>987</v>
      </c>
      <c r="C1073" s="188" t="s">
        <v>1450</v>
      </c>
      <c r="D1073" s="188"/>
      <c r="E1073" s="188"/>
      <c r="F1073" s="141">
        <v>31.6</v>
      </c>
      <c r="G1073" s="141">
        <v>31.6</v>
      </c>
      <c r="H1073" s="143"/>
      <c r="I1073" s="143"/>
      <c r="J1073" s="143"/>
      <c r="K1073" s="143"/>
      <c r="L1073" s="143"/>
      <c r="M1073" s="143"/>
      <c r="N1073" s="143"/>
      <c r="O1073" s="143"/>
    </row>
    <row r="1074" spans="2:15" x14ac:dyDescent="0.25">
      <c r="B1074" s="140">
        <v>988</v>
      </c>
      <c r="C1074" s="188" t="s">
        <v>1451</v>
      </c>
      <c r="D1074" s="188"/>
      <c r="E1074" s="188"/>
      <c r="F1074" s="141">
        <v>431.9</v>
      </c>
      <c r="G1074" s="142" t="s">
        <v>226</v>
      </c>
      <c r="H1074" s="143"/>
      <c r="I1074" s="143"/>
      <c r="J1074" s="143"/>
      <c r="K1074" s="143"/>
      <c r="L1074" s="143"/>
      <c r="M1074" s="143"/>
      <c r="N1074" s="143"/>
      <c r="O1074" s="143"/>
    </row>
    <row r="1075" spans="2:15" x14ac:dyDescent="0.25">
      <c r="B1075" s="140">
        <v>989</v>
      </c>
      <c r="C1075" s="188" t="s">
        <v>1452</v>
      </c>
      <c r="D1075" s="188"/>
      <c r="E1075" s="188"/>
      <c r="F1075" s="141">
        <v>444</v>
      </c>
      <c r="G1075" s="142" t="s">
        <v>226</v>
      </c>
      <c r="H1075" s="143"/>
      <c r="I1075" s="143"/>
      <c r="J1075" s="143"/>
      <c r="K1075" s="143"/>
      <c r="L1075" s="143"/>
      <c r="M1075" s="143"/>
      <c r="N1075" s="143"/>
      <c r="O1075" s="143"/>
    </row>
    <row r="1076" spans="2:15" x14ac:dyDescent="0.25">
      <c r="B1076" s="140">
        <v>990</v>
      </c>
      <c r="C1076" s="188" t="s">
        <v>1453</v>
      </c>
      <c r="D1076" s="188"/>
      <c r="E1076" s="188"/>
      <c r="F1076" s="141">
        <v>1708</v>
      </c>
      <c r="G1076" s="141">
        <v>480</v>
      </c>
      <c r="H1076" s="143"/>
      <c r="I1076" s="143"/>
      <c r="J1076" s="143"/>
      <c r="K1076" s="143"/>
      <c r="L1076" s="143"/>
      <c r="M1076" s="143"/>
      <c r="N1076" s="143"/>
      <c r="O1076" s="143"/>
    </row>
    <row r="1077" spans="2:15" x14ac:dyDescent="0.25">
      <c r="B1077" s="140">
        <v>991</v>
      </c>
      <c r="C1077" s="188" t="s">
        <v>1454</v>
      </c>
      <c r="D1077" s="188"/>
      <c r="E1077" s="188"/>
      <c r="F1077" s="141">
        <v>40</v>
      </c>
      <c r="G1077" s="141">
        <v>40</v>
      </c>
      <c r="H1077" s="143"/>
      <c r="I1077" s="143"/>
      <c r="J1077" s="143"/>
      <c r="K1077" s="143"/>
      <c r="L1077" s="143"/>
      <c r="M1077" s="143"/>
      <c r="N1077" s="143"/>
      <c r="O1077" s="143"/>
    </row>
    <row r="1078" spans="2:15" x14ac:dyDescent="0.25">
      <c r="B1078" s="140">
        <v>992</v>
      </c>
      <c r="C1078" s="188" t="s">
        <v>1455</v>
      </c>
      <c r="D1078" s="188"/>
      <c r="E1078" s="188"/>
      <c r="F1078" s="141">
        <v>75</v>
      </c>
      <c r="G1078" s="141">
        <v>75</v>
      </c>
      <c r="H1078" s="143"/>
      <c r="I1078" s="143"/>
      <c r="J1078" s="143"/>
      <c r="K1078" s="143"/>
      <c r="L1078" s="143"/>
      <c r="M1078" s="143"/>
      <c r="N1078" s="143"/>
      <c r="O1078" s="143"/>
    </row>
    <row r="1079" spans="2:15" x14ac:dyDescent="0.25">
      <c r="B1079" s="140">
        <v>993</v>
      </c>
      <c r="C1079" s="188" t="s">
        <v>1456</v>
      </c>
      <c r="D1079" s="188"/>
      <c r="E1079" s="188"/>
      <c r="F1079" s="141">
        <v>272.5</v>
      </c>
      <c r="G1079" s="141">
        <v>272.5</v>
      </c>
      <c r="H1079" s="143"/>
      <c r="I1079" s="143"/>
      <c r="J1079" s="143"/>
      <c r="K1079" s="143"/>
      <c r="L1079" s="143"/>
      <c r="M1079" s="143"/>
      <c r="N1079" s="143"/>
      <c r="O1079" s="143"/>
    </row>
    <row r="1080" spans="2:15" x14ac:dyDescent="0.25">
      <c r="B1080" s="140">
        <v>994</v>
      </c>
      <c r="C1080" s="188" t="s">
        <v>1457</v>
      </c>
      <c r="D1080" s="188"/>
      <c r="E1080" s="188"/>
      <c r="F1080" s="141">
        <v>31</v>
      </c>
      <c r="G1080" s="141">
        <v>31</v>
      </c>
      <c r="H1080" s="143"/>
      <c r="I1080" s="143"/>
      <c r="J1080" s="143"/>
      <c r="K1080" s="143"/>
      <c r="L1080" s="143"/>
      <c r="M1080" s="143"/>
      <c r="N1080" s="143"/>
      <c r="O1080" s="143"/>
    </row>
    <row r="1081" spans="2:15" x14ac:dyDescent="0.25">
      <c r="B1081" s="140">
        <v>995</v>
      </c>
      <c r="C1081" s="188" t="s">
        <v>1458</v>
      </c>
      <c r="D1081" s="188"/>
      <c r="E1081" s="188"/>
      <c r="F1081" s="141">
        <v>356.5</v>
      </c>
      <c r="G1081" s="142" t="s">
        <v>226</v>
      </c>
      <c r="H1081" s="143"/>
      <c r="I1081" s="143"/>
      <c r="J1081" s="143"/>
      <c r="K1081" s="143"/>
      <c r="L1081" s="143"/>
      <c r="M1081" s="143"/>
      <c r="N1081" s="143"/>
      <c r="O1081" s="143"/>
    </row>
    <row r="1082" spans="2:15" x14ac:dyDescent="0.25">
      <c r="B1082" s="140">
        <v>996</v>
      </c>
      <c r="C1082" s="188" t="s">
        <v>1459</v>
      </c>
      <c r="D1082" s="188"/>
      <c r="E1082" s="188"/>
      <c r="F1082" s="141">
        <v>755.1</v>
      </c>
      <c r="G1082" s="142" t="s">
        <v>226</v>
      </c>
      <c r="H1082" s="143"/>
      <c r="I1082" s="143"/>
      <c r="J1082" s="143"/>
      <c r="K1082" s="143"/>
      <c r="L1082" s="143"/>
      <c r="M1082" s="143"/>
      <c r="N1082" s="143"/>
      <c r="O1082" s="143"/>
    </row>
    <row r="1083" spans="2:15" x14ac:dyDescent="0.25">
      <c r="B1083" s="140">
        <v>997</v>
      </c>
      <c r="C1083" s="188" t="s">
        <v>1460</v>
      </c>
      <c r="D1083" s="188"/>
      <c r="E1083" s="188"/>
      <c r="F1083" s="141">
        <v>500</v>
      </c>
      <c r="G1083" s="142" t="s">
        <v>226</v>
      </c>
      <c r="H1083" s="143"/>
      <c r="I1083" s="143"/>
      <c r="J1083" s="143"/>
      <c r="K1083" s="143"/>
      <c r="L1083" s="143"/>
      <c r="M1083" s="143"/>
      <c r="N1083" s="143"/>
      <c r="O1083" s="143"/>
    </row>
    <row r="1084" spans="2:15" x14ac:dyDescent="0.25">
      <c r="B1084" s="140">
        <v>998</v>
      </c>
      <c r="C1084" s="188" t="s">
        <v>1461</v>
      </c>
      <c r="D1084" s="188"/>
      <c r="E1084" s="188"/>
      <c r="F1084" s="141">
        <v>754.5</v>
      </c>
      <c r="G1084" s="142" t="s">
        <v>226</v>
      </c>
      <c r="H1084" s="143"/>
      <c r="I1084" s="143"/>
      <c r="J1084" s="143"/>
      <c r="K1084" s="143"/>
      <c r="L1084" s="143"/>
      <c r="M1084" s="143"/>
      <c r="N1084" s="143"/>
      <c r="O1084" s="143"/>
    </row>
    <row r="1085" spans="2:15" x14ac:dyDescent="0.25">
      <c r="B1085" s="140">
        <v>999</v>
      </c>
      <c r="C1085" s="188" t="s">
        <v>1462</v>
      </c>
      <c r="D1085" s="188"/>
      <c r="E1085" s="188"/>
      <c r="F1085" s="141">
        <v>74</v>
      </c>
      <c r="G1085" s="142" t="s">
        <v>226</v>
      </c>
      <c r="H1085" s="143"/>
      <c r="I1085" s="143"/>
      <c r="J1085" s="143"/>
      <c r="K1085" s="143"/>
      <c r="L1085" s="143"/>
      <c r="M1085" s="143"/>
      <c r="N1085" s="143"/>
      <c r="O1085" s="143"/>
    </row>
    <row r="1086" spans="2:15" x14ac:dyDescent="0.25">
      <c r="B1086" s="140">
        <v>1000</v>
      </c>
      <c r="C1086" s="188" t="s">
        <v>1463</v>
      </c>
      <c r="D1086" s="188"/>
      <c r="E1086" s="188"/>
      <c r="F1086" s="141">
        <v>45</v>
      </c>
      <c r="G1086" s="141">
        <v>45</v>
      </c>
      <c r="H1086" s="143"/>
      <c r="I1086" s="143"/>
      <c r="J1086" s="143"/>
      <c r="K1086" s="143"/>
      <c r="L1086" s="143"/>
      <c r="M1086" s="143"/>
      <c r="N1086" s="143"/>
      <c r="O1086" s="143"/>
    </row>
    <row r="1087" spans="2:15" x14ac:dyDescent="0.25">
      <c r="B1087" s="140">
        <v>1001</v>
      </c>
      <c r="C1087" s="188" t="s">
        <v>1464</v>
      </c>
      <c r="D1087" s="188"/>
      <c r="E1087" s="188"/>
      <c r="F1087" s="141">
        <v>754.5</v>
      </c>
      <c r="G1087" s="142" t="s">
        <v>226</v>
      </c>
      <c r="H1087" s="143"/>
      <c r="I1087" s="143"/>
      <c r="J1087" s="143"/>
      <c r="K1087" s="143"/>
      <c r="L1087" s="143"/>
      <c r="M1087" s="143"/>
      <c r="N1087" s="143"/>
      <c r="O1087" s="143"/>
    </row>
    <row r="1088" spans="2:15" x14ac:dyDescent="0.25">
      <c r="B1088" s="140">
        <v>1002</v>
      </c>
      <c r="C1088" s="188" t="s">
        <v>1465</v>
      </c>
      <c r="D1088" s="188"/>
      <c r="E1088" s="188"/>
      <c r="F1088" s="141">
        <v>219</v>
      </c>
      <c r="G1088" s="141">
        <v>219</v>
      </c>
      <c r="H1088" s="143"/>
      <c r="I1088" s="143"/>
      <c r="J1088" s="143"/>
      <c r="K1088" s="143"/>
      <c r="L1088" s="143"/>
      <c r="M1088" s="143"/>
      <c r="N1088" s="143"/>
      <c r="O1088" s="143"/>
    </row>
    <row r="1089" spans="2:15" x14ac:dyDescent="0.25">
      <c r="B1089" s="140">
        <v>1003</v>
      </c>
      <c r="C1089" s="188" t="s">
        <v>1466</v>
      </c>
      <c r="D1089" s="188"/>
      <c r="E1089" s="188"/>
      <c r="F1089" s="141">
        <v>413</v>
      </c>
      <c r="G1089" s="141">
        <v>413</v>
      </c>
      <c r="H1089" s="143"/>
      <c r="I1089" s="143"/>
      <c r="J1089" s="143"/>
      <c r="K1089" s="143"/>
      <c r="L1089" s="143"/>
      <c r="M1089" s="143"/>
      <c r="N1089" s="143"/>
      <c r="O1089" s="143"/>
    </row>
    <row r="1090" spans="2:15" x14ac:dyDescent="0.25">
      <c r="B1090" s="140">
        <v>1004</v>
      </c>
      <c r="C1090" s="188" t="s">
        <v>1467</v>
      </c>
      <c r="D1090" s="188"/>
      <c r="E1090" s="188"/>
      <c r="F1090" s="141">
        <v>1092</v>
      </c>
      <c r="G1090" s="142" t="s">
        <v>226</v>
      </c>
      <c r="H1090" s="143"/>
      <c r="I1090" s="143"/>
      <c r="J1090" s="143"/>
      <c r="K1090" s="143"/>
      <c r="L1090" s="143"/>
      <c r="M1090" s="143"/>
      <c r="N1090" s="143"/>
      <c r="O1090" s="143"/>
    </row>
    <row r="1091" spans="2:15" x14ac:dyDescent="0.25">
      <c r="B1091" s="140">
        <v>1005</v>
      </c>
      <c r="C1091" s="188" t="s">
        <v>1468</v>
      </c>
      <c r="D1091" s="188"/>
      <c r="E1091" s="188"/>
      <c r="F1091" s="141">
        <v>213</v>
      </c>
      <c r="G1091" s="141">
        <v>213</v>
      </c>
      <c r="H1091" s="143"/>
      <c r="I1091" s="143"/>
      <c r="J1091" s="143"/>
      <c r="K1091" s="143"/>
      <c r="L1091" s="143"/>
      <c r="M1091" s="143"/>
      <c r="N1091" s="143"/>
      <c r="O1091" s="143"/>
    </row>
    <row r="1092" spans="2:15" x14ac:dyDescent="0.25">
      <c r="B1092" s="140">
        <v>1006</v>
      </c>
      <c r="C1092" s="188" t="s">
        <v>1469</v>
      </c>
      <c r="D1092" s="188"/>
      <c r="E1092" s="188"/>
      <c r="F1092" s="141">
        <v>0.3</v>
      </c>
      <c r="G1092" s="142" t="s">
        <v>226</v>
      </c>
      <c r="H1092" s="143"/>
      <c r="I1092" s="143"/>
      <c r="J1092" s="143"/>
      <c r="K1092" s="143"/>
      <c r="L1092" s="143"/>
      <c r="M1092" s="143"/>
      <c r="N1092" s="143"/>
      <c r="O1092" s="143"/>
    </row>
    <row r="1093" spans="2:15" x14ac:dyDescent="0.25">
      <c r="B1093" s="140">
        <v>1007</v>
      </c>
      <c r="C1093" s="188" t="s">
        <v>1470</v>
      </c>
      <c r="D1093" s="188"/>
      <c r="E1093" s="188"/>
      <c r="F1093" s="141">
        <v>0.2</v>
      </c>
      <c r="G1093" s="141">
        <v>0.2</v>
      </c>
      <c r="H1093" s="143"/>
      <c r="I1093" s="143"/>
      <c r="J1093" s="143"/>
      <c r="K1093" s="143"/>
      <c r="L1093" s="143"/>
      <c r="M1093" s="143"/>
      <c r="N1093" s="143"/>
      <c r="O1093" s="143"/>
    </row>
    <row r="1094" spans="2:15" x14ac:dyDescent="0.25">
      <c r="B1094" s="140">
        <v>1008</v>
      </c>
      <c r="C1094" s="188" t="s">
        <v>1471</v>
      </c>
      <c r="D1094" s="188"/>
      <c r="E1094" s="188"/>
      <c r="F1094" s="141">
        <v>526.70000000000005</v>
      </c>
      <c r="G1094" s="141">
        <v>526.70000000000005</v>
      </c>
      <c r="H1094" s="143"/>
      <c r="I1094" s="143"/>
      <c r="J1094" s="143"/>
      <c r="K1094" s="143"/>
      <c r="L1094" s="143"/>
      <c r="M1094" s="143"/>
      <c r="N1094" s="143"/>
      <c r="O1094" s="143"/>
    </row>
    <row r="1095" spans="2:15" x14ac:dyDescent="0.25">
      <c r="B1095" s="140">
        <v>1009</v>
      </c>
      <c r="C1095" s="188" t="s">
        <v>1472</v>
      </c>
      <c r="D1095" s="188"/>
      <c r="E1095" s="188"/>
      <c r="F1095" s="141">
        <v>811.9</v>
      </c>
      <c r="G1095" s="141">
        <v>811.9</v>
      </c>
      <c r="H1095" s="143"/>
      <c r="I1095" s="143"/>
      <c r="J1095" s="143"/>
      <c r="K1095" s="143"/>
      <c r="L1095" s="143"/>
      <c r="M1095" s="143"/>
      <c r="N1095" s="143"/>
      <c r="O1095" s="143"/>
    </row>
    <row r="1096" spans="2:15" x14ac:dyDescent="0.25">
      <c r="B1096" s="140">
        <v>1010</v>
      </c>
      <c r="C1096" s="188" t="s">
        <v>1473</v>
      </c>
      <c r="D1096" s="188"/>
      <c r="E1096" s="188"/>
      <c r="F1096" s="141">
        <v>94.7</v>
      </c>
      <c r="G1096" s="141">
        <v>94.7</v>
      </c>
      <c r="H1096" s="143"/>
      <c r="I1096" s="143"/>
      <c r="J1096" s="143"/>
      <c r="K1096" s="143"/>
      <c r="L1096" s="143"/>
      <c r="M1096" s="143"/>
      <c r="N1096" s="143"/>
      <c r="O1096" s="143"/>
    </row>
    <row r="1097" spans="2:15" x14ac:dyDescent="0.25">
      <c r="B1097" s="140">
        <v>1011</v>
      </c>
      <c r="C1097" s="188" t="s">
        <v>1474</v>
      </c>
      <c r="D1097" s="188"/>
      <c r="E1097" s="188"/>
      <c r="F1097" s="141">
        <v>189.3</v>
      </c>
      <c r="G1097" s="141">
        <v>189.3</v>
      </c>
      <c r="H1097" s="143"/>
      <c r="I1097" s="143"/>
      <c r="J1097" s="143"/>
      <c r="K1097" s="143"/>
      <c r="L1097" s="143"/>
      <c r="M1097" s="143"/>
      <c r="N1097" s="143"/>
      <c r="O1097" s="143"/>
    </row>
    <row r="1098" spans="2:15" x14ac:dyDescent="0.25">
      <c r="B1098" s="140">
        <v>1012</v>
      </c>
      <c r="C1098" s="188" t="s">
        <v>1475</v>
      </c>
      <c r="D1098" s="188"/>
      <c r="E1098" s="188"/>
      <c r="F1098" s="141">
        <v>424</v>
      </c>
      <c r="G1098" s="141">
        <v>424</v>
      </c>
      <c r="H1098" s="143"/>
      <c r="I1098" s="143"/>
      <c r="J1098" s="143"/>
      <c r="K1098" s="143"/>
      <c r="L1098" s="143"/>
      <c r="M1098" s="143"/>
      <c r="N1098" s="143"/>
      <c r="O1098" s="143"/>
    </row>
    <row r="1099" spans="2:15" x14ac:dyDescent="0.25">
      <c r="B1099" s="140">
        <v>1013</v>
      </c>
      <c r="C1099" s="188" t="s">
        <v>1476</v>
      </c>
      <c r="D1099" s="188"/>
      <c r="E1099" s="188"/>
      <c r="F1099" s="141">
        <v>15.8</v>
      </c>
      <c r="G1099" s="141">
        <v>15.8</v>
      </c>
      <c r="H1099" s="143"/>
      <c r="I1099" s="143"/>
      <c r="J1099" s="143"/>
      <c r="K1099" s="143"/>
      <c r="L1099" s="143"/>
      <c r="M1099" s="143"/>
      <c r="N1099" s="143"/>
      <c r="O1099" s="143"/>
    </row>
    <row r="1100" spans="2:15" x14ac:dyDescent="0.25">
      <c r="B1100" s="140">
        <v>1014</v>
      </c>
      <c r="C1100" s="188" t="s">
        <v>1477</v>
      </c>
      <c r="D1100" s="188"/>
      <c r="E1100" s="188"/>
      <c r="F1100" s="141">
        <v>15.8</v>
      </c>
      <c r="G1100" s="141">
        <v>15.8</v>
      </c>
      <c r="H1100" s="143"/>
      <c r="I1100" s="143"/>
      <c r="J1100" s="143"/>
      <c r="K1100" s="143"/>
      <c r="L1100" s="143"/>
      <c r="M1100" s="143"/>
      <c r="N1100" s="143"/>
      <c r="O1100" s="143"/>
    </row>
    <row r="1101" spans="2:15" x14ac:dyDescent="0.25">
      <c r="B1101" s="140">
        <v>1015</v>
      </c>
      <c r="C1101" s="188" t="s">
        <v>1478</v>
      </c>
      <c r="D1101" s="188"/>
      <c r="E1101" s="188"/>
      <c r="F1101" s="141">
        <v>0.4</v>
      </c>
      <c r="G1101" s="141">
        <v>0.4</v>
      </c>
      <c r="H1101" s="143"/>
      <c r="I1101" s="143"/>
      <c r="J1101" s="143"/>
      <c r="K1101" s="143"/>
      <c r="L1101" s="143"/>
      <c r="M1101" s="143"/>
      <c r="N1101" s="143"/>
      <c r="O1101" s="143"/>
    </row>
    <row r="1102" spans="2:15" x14ac:dyDescent="0.25">
      <c r="B1102" s="140">
        <v>1016</v>
      </c>
      <c r="C1102" s="188" t="s">
        <v>1479</v>
      </c>
      <c r="D1102" s="188"/>
      <c r="E1102" s="188"/>
      <c r="F1102" s="141">
        <v>51</v>
      </c>
      <c r="G1102" s="142" t="s">
        <v>226</v>
      </c>
      <c r="H1102" s="143"/>
      <c r="I1102" s="143"/>
      <c r="J1102" s="143"/>
      <c r="K1102" s="143"/>
      <c r="L1102" s="143"/>
      <c r="M1102" s="143"/>
      <c r="N1102" s="143"/>
      <c r="O1102" s="143"/>
    </row>
    <row r="1103" spans="2:15" x14ac:dyDescent="0.25">
      <c r="B1103" s="140">
        <v>1017</v>
      </c>
      <c r="C1103" s="188" t="s">
        <v>1480</v>
      </c>
      <c r="D1103" s="188"/>
      <c r="E1103" s="188"/>
      <c r="F1103" s="141">
        <v>1509</v>
      </c>
      <c r="G1103" s="142" t="s">
        <v>226</v>
      </c>
      <c r="H1103" s="143"/>
      <c r="I1103" s="143"/>
      <c r="J1103" s="143"/>
      <c r="K1103" s="143"/>
      <c r="L1103" s="143"/>
      <c r="M1103" s="143"/>
      <c r="N1103" s="143"/>
      <c r="O1103" s="143"/>
    </row>
    <row r="1104" spans="2:15" x14ac:dyDescent="0.25">
      <c r="B1104" s="140">
        <v>1018</v>
      </c>
      <c r="C1104" s="188" t="s">
        <v>1481</v>
      </c>
      <c r="D1104" s="188"/>
      <c r="E1104" s="188"/>
      <c r="F1104" s="141">
        <v>1</v>
      </c>
      <c r="G1104" s="141">
        <v>1</v>
      </c>
      <c r="H1104" s="143"/>
      <c r="I1104" s="143"/>
      <c r="J1104" s="143"/>
      <c r="K1104" s="143"/>
      <c r="L1104" s="143"/>
      <c r="M1104" s="143"/>
      <c r="N1104" s="143"/>
      <c r="O1104" s="143"/>
    </row>
    <row r="1105" spans="2:15" x14ac:dyDescent="0.25">
      <c r="B1105" s="140">
        <v>1019</v>
      </c>
      <c r="C1105" s="188" t="s">
        <v>1482</v>
      </c>
      <c r="D1105" s="188"/>
      <c r="E1105" s="188"/>
      <c r="F1105" s="141">
        <v>232</v>
      </c>
      <c r="G1105" s="142" t="s">
        <v>226</v>
      </c>
      <c r="H1105" s="143"/>
      <c r="I1105" s="143"/>
      <c r="J1105" s="143"/>
      <c r="K1105" s="143"/>
      <c r="L1105" s="143"/>
      <c r="M1105" s="143"/>
      <c r="N1105" s="143"/>
      <c r="O1105" s="143"/>
    </row>
    <row r="1106" spans="2:15" x14ac:dyDescent="0.25">
      <c r="B1106" s="140">
        <v>1020</v>
      </c>
      <c r="C1106" s="188" t="s">
        <v>1483</v>
      </c>
      <c r="D1106" s="188"/>
      <c r="E1106" s="188"/>
      <c r="F1106" s="141">
        <v>0.2</v>
      </c>
      <c r="G1106" s="141">
        <v>0.2</v>
      </c>
      <c r="H1106" s="143"/>
      <c r="I1106" s="143"/>
      <c r="J1106" s="143"/>
      <c r="K1106" s="143"/>
      <c r="L1106" s="143"/>
      <c r="M1106" s="143"/>
      <c r="N1106" s="143"/>
      <c r="O1106" s="143"/>
    </row>
    <row r="1107" spans="2:15" x14ac:dyDescent="0.25">
      <c r="B1107" s="140">
        <v>1021</v>
      </c>
      <c r="C1107" s="188" t="s">
        <v>1484</v>
      </c>
      <c r="D1107" s="188"/>
      <c r="E1107" s="188"/>
      <c r="F1107" s="141">
        <v>300</v>
      </c>
      <c r="G1107" s="142" t="s">
        <v>226</v>
      </c>
      <c r="H1107" s="143"/>
      <c r="I1107" s="143"/>
      <c r="J1107" s="143"/>
      <c r="K1107" s="143"/>
      <c r="L1107" s="143"/>
      <c r="M1107" s="143"/>
      <c r="N1107" s="143"/>
      <c r="O1107" s="143"/>
    </row>
    <row r="1108" spans="2:15" x14ac:dyDescent="0.25">
      <c r="B1108" s="140">
        <v>1022</v>
      </c>
      <c r="C1108" s="188" t="s">
        <v>1485</v>
      </c>
      <c r="D1108" s="188"/>
      <c r="E1108" s="188"/>
      <c r="F1108" s="141">
        <v>291</v>
      </c>
      <c r="G1108" s="142" t="s">
        <v>226</v>
      </c>
      <c r="H1108" s="143"/>
      <c r="I1108" s="143"/>
      <c r="J1108" s="143"/>
      <c r="K1108" s="143"/>
      <c r="L1108" s="143"/>
      <c r="M1108" s="143"/>
      <c r="N1108" s="143"/>
      <c r="O1108" s="143"/>
    </row>
    <row r="1109" spans="2:15" x14ac:dyDescent="0.25">
      <c r="B1109" s="140">
        <v>1023</v>
      </c>
      <c r="C1109" s="188" t="s">
        <v>1486</v>
      </c>
      <c r="D1109" s="188"/>
      <c r="E1109" s="188"/>
      <c r="F1109" s="141">
        <v>1142</v>
      </c>
      <c r="G1109" s="142" t="s">
        <v>226</v>
      </c>
      <c r="H1109" s="143"/>
      <c r="I1109" s="143"/>
      <c r="J1109" s="143"/>
      <c r="K1109" s="143"/>
      <c r="L1109" s="143"/>
      <c r="M1109" s="143"/>
      <c r="N1109" s="143"/>
      <c r="O1109" s="143"/>
    </row>
    <row r="1110" spans="2:15" x14ac:dyDescent="0.25">
      <c r="B1110" s="140">
        <v>1024</v>
      </c>
      <c r="C1110" s="188" t="s">
        <v>1487</v>
      </c>
      <c r="D1110" s="188"/>
      <c r="E1110" s="188"/>
      <c r="F1110" s="141">
        <v>42</v>
      </c>
      <c r="G1110" s="141">
        <v>42</v>
      </c>
      <c r="H1110" s="143"/>
      <c r="I1110" s="143"/>
      <c r="J1110" s="143"/>
      <c r="K1110" s="143"/>
      <c r="L1110" s="143"/>
      <c r="M1110" s="143"/>
      <c r="N1110" s="143"/>
      <c r="O1110" s="143"/>
    </row>
    <row r="1111" spans="2:15" x14ac:dyDescent="0.25">
      <c r="B1111" s="140">
        <v>1025</v>
      </c>
      <c r="C1111" s="188" t="s">
        <v>1488</v>
      </c>
      <c r="D1111" s="188"/>
      <c r="E1111" s="188"/>
      <c r="F1111" s="141">
        <v>289.5</v>
      </c>
      <c r="G1111" s="142" t="s">
        <v>226</v>
      </c>
      <c r="H1111" s="143"/>
      <c r="I1111" s="143"/>
      <c r="J1111" s="143"/>
      <c r="K1111" s="143"/>
      <c r="L1111" s="143"/>
      <c r="M1111" s="143"/>
      <c r="N1111" s="143"/>
      <c r="O1111" s="143"/>
    </row>
    <row r="1112" spans="2:15" x14ac:dyDescent="0.25">
      <c r="B1112" s="140">
        <v>1026</v>
      </c>
      <c r="C1112" s="188" t="s">
        <v>1489</v>
      </c>
      <c r="D1112" s="188"/>
      <c r="E1112" s="188"/>
      <c r="F1112" s="141">
        <v>0.3</v>
      </c>
      <c r="G1112" s="141">
        <v>0.3</v>
      </c>
      <c r="H1112" s="143"/>
      <c r="I1112" s="143"/>
      <c r="J1112" s="143"/>
      <c r="K1112" s="143"/>
      <c r="L1112" s="143"/>
      <c r="M1112" s="143"/>
      <c r="N1112" s="143"/>
      <c r="O1112" s="143"/>
    </row>
    <row r="1113" spans="2:15" x14ac:dyDescent="0.25">
      <c r="B1113" s="140">
        <v>1027</v>
      </c>
      <c r="C1113" s="188" t="s">
        <v>1490</v>
      </c>
      <c r="D1113" s="188"/>
      <c r="E1113" s="188"/>
      <c r="F1113" s="141">
        <v>754.5</v>
      </c>
      <c r="G1113" s="142" t="s">
        <v>226</v>
      </c>
      <c r="H1113" s="143"/>
      <c r="I1113" s="143"/>
      <c r="J1113" s="143"/>
      <c r="K1113" s="143"/>
      <c r="L1113" s="143"/>
      <c r="M1113" s="143"/>
      <c r="N1113" s="143"/>
      <c r="O1113" s="143"/>
    </row>
    <row r="1114" spans="2:15" x14ac:dyDescent="0.25">
      <c r="B1114" s="140">
        <v>1028</v>
      </c>
      <c r="C1114" s="188" t="s">
        <v>1491</v>
      </c>
      <c r="D1114" s="188"/>
      <c r="E1114" s="188"/>
      <c r="F1114" s="141">
        <v>0.5</v>
      </c>
      <c r="G1114" s="141">
        <v>0.5</v>
      </c>
      <c r="H1114" s="143"/>
      <c r="I1114" s="143"/>
      <c r="J1114" s="143"/>
      <c r="K1114" s="143"/>
      <c r="L1114" s="143"/>
      <c r="M1114" s="143"/>
      <c r="N1114" s="143"/>
      <c r="O1114" s="143"/>
    </row>
    <row r="1115" spans="2:15" x14ac:dyDescent="0.25">
      <c r="B1115" s="140">
        <v>1029</v>
      </c>
      <c r="C1115" s="188" t="s">
        <v>1492</v>
      </c>
      <c r="D1115" s="188"/>
      <c r="E1115" s="188"/>
      <c r="F1115" s="141">
        <v>237.5</v>
      </c>
      <c r="G1115" s="142" t="s">
        <v>226</v>
      </c>
      <c r="H1115" s="143"/>
      <c r="I1115" s="143"/>
      <c r="J1115" s="143"/>
      <c r="K1115" s="143"/>
      <c r="L1115" s="143"/>
      <c r="M1115" s="143"/>
      <c r="N1115" s="143"/>
      <c r="O1115" s="143"/>
    </row>
    <row r="1116" spans="2:15" x14ac:dyDescent="0.25">
      <c r="B1116" s="140">
        <v>1030</v>
      </c>
      <c r="C1116" s="188" t="s">
        <v>1493</v>
      </c>
      <c r="D1116" s="188"/>
      <c r="E1116" s="188"/>
      <c r="F1116" s="141">
        <v>754.5</v>
      </c>
      <c r="G1116" s="142" t="s">
        <v>226</v>
      </c>
      <c r="H1116" s="143"/>
      <c r="I1116" s="143"/>
      <c r="J1116" s="143"/>
      <c r="K1116" s="143"/>
      <c r="L1116" s="143"/>
      <c r="M1116" s="143"/>
      <c r="N1116" s="143"/>
      <c r="O1116" s="143"/>
    </row>
    <row r="1117" spans="2:15" x14ac:dyDescent="0.25">
      <c r="B1117" s="140">
        <v>1031</v>
      </c>
      <c r="C1117" s="188" t="s">
        <v>1494</v>
      </c>
      <c r="D1117" s="188"/>
      <c r="E1117" s="188"/>
      <c r="F1117" s="141">
        <v>1509</v>
      </c>
      <c r="G1117" s="142" t="s">
        <v>226</v>
      </c>
      <c r="H1117" s="143"/>
      <c r="I1117" s="143"/>
      <c r="J1117" s="143"/>
      <c r="K1117" s="143"/>
      <c r="L1117" s="143"/>
      <c r="M1117" s="143"/>
      <c r="N1117" s="143"/>
      <c r="O1117" s="143"/>
    </row>
    <row r="1118" spans="2:15" x14ac:dyDescent="0.25">
      <c r="B1118" s="140">
        <v>1032</v>
      </c>
      <c r="C1118" s="188" t="s">
        <v>1495</v>
      </c>
      <c r="D1118" s="188"/>
      <c r="E1118" s="188"/>
      <c r="F1118" s="141">
        <v>95</v>
      </c>
      <c r="G1118" s="141">
        <v>95</v>
      </c>
      <c r="H1118" s="143"/>
      <c r="I1118" s="143"/>
      <c r="J1118" s="143"/>
      <c r="K1118" s="143"/>
      <c r="L1118" s="143"/>
      <c r="M1118" s="143"/>
      <c r="N1118" s="143"/>
      <c r="O1118" s="143"/>
    </row>
    <row r="1119" spans="2:15" x14ac:dyDescent="0.25">
      <c r="B1119" s="140">
        <v>1033</v>
      </c>
      <c r="C1119" s="188" t="s">
        <v>1496</v>
      </c>
      <c r="D1119" s="188"/>
      <c r="E1119" s="188"/>
      <c r="F1119" s="141">
        <v>0.5</v>
      </c>
      <c r="G1119" s="141">
        <v>0.5</v>
      </c>
      <c r="H1119" s="143"/>
      <c r="I1119" s="143"/>
      <c r="J1119" s="143"/>
      <c r="K1119" s="143"/>
      <c r="L1119" s="143"/>
      <c r="M1119" s="143"/>
      <c r="N1119" s="143"/>
      <c r="O1119" s="143"/>
    </row>
    <row r="1120" spans="2:15" x14ac:dyDescent="0.25">
      <c r="B1120" s="140">
        <v>1034</v>
      </c>
      <c r="C1120" s="188" t="s">
        <v>1497</v>
      </c>
      <c r="D1120" s="188"/>
      <c r="E1120" s="188"/>
      <c r="F1120" s="141">
        <v>242</v>
      </c>
      <c r="G1120" s="141">
        <v>242</v>
      </c>
      <c r="H1120" s="143"/>
      <c r="I1120" s="143"/>
      <c r="J1120" s="143"/>
      <c r="K1120" s="143"/>
      <c r="L1120" s="143"/>
      <c r="M1120" s="143"/>
      <c r="N1120" s="143"/>
      <c r="O1120" s="143"/>
    </row>
    <row r="1121" spans="2:15" x14ac:dyDescent="0.25">
      <c r="B1121" s="140">
        <v>1035</v>
      </c>
      <c r="C1121" s="188" t="s">
        <v>1498</v>
      </c>
      <c r="D1121" s="188"/>
      <c r="E1121" s="188"/>
      <c r="F1121" s="141">
        <v>35</v>
      </c>
      <c r="G1121" s="142" t="s">
        <v>226</v>
      </c>
      <c r="H1121" s="143"/>
      <c r="I1121" s="143"/>
      <c r="J1121" s="143"/>
      <c r="K1121" s="143"/>
      <c r="L1121" s="143"/>
      <c r="M1121" s="143"/>
      <c r="N1121" s="143"/>
      <c r="O1121" s="143"/>
    </row>
    <row r="1122" spans="2:15" x14ac:dyDescent="0.25">
      <c r="B1122" s="140">
        <v>1036</v>
      </c>
      <c r="C1122" s="188" t="s">
        <v>1499</v>
      </c>
      <c r="D1122" s="188"/>
      <c r="E1122" s="188"/>
      <c r="F1122" s="141">
        <v>0.3</v>
      </c>
      <c r="G1122" s="141">
        <v>0.3</v>
      </c>
      <c r="H1122" s="143"/>
      <c r="I1122" s="143"/>
      <c r="J1122" s="143"/>
      <c r="K1122" s="143"/>
      <c r="L1122" s="143"/>
      <c r="M1122" s="143"/>
      <c r="N1122" s="143"/>
      <c r="O1122" s="143"/>
    </row>
    <row r="1123" spans="2:15" x14ac:dyDescent="0.25">
      <c r="B1123" s="140">
        <v>1037</v>
      </c>
      <c r="C1123" s="188" t="s">
        <v>1500</v>
      </c>
      <c r="D1123" s="188"/>
      <c r="E1123" s="188"/>
      <c r="F1123" s="141">
        <v>0.4</v>
      </c>
      <c r="G1123" s="141">
        <v>0.4</v>
      </c>
      <c r="H1123" s="143"/>
      <c r="I1123" s="143"/>
      <c r="J1123" s="143"/>
      <c r="K1123" s="143"/>
      <c r="L1123" s="143"/>
      <c r="M1123" s="143"/>
      <c r="N1123" s="143"/>
      <c r="O1123" s="143"/>
    </row>
    <row r="1124" spans="2:15" x14ac:dyDescent="0.25">
      <c r="B1124" s="140">
        <v>1038</v>
      </c>
      <c r="C1124" s="188" t="s">
        <v>1501</v>
      </c>
      <c r="D1124" s="188"/>
      <c r="E1124" s="188"/>
      <c r="F1124" s="141">
        <v>0.5</v>
      </c>
      <c r="G1124" s="141">
        <v>0.5</v>
      </c>
      <c r="H1124" s="143"/>
      <c r="I1124" s="143"/>
      <c r="J1124" s="143"/>
      <c r="K1124" s="143"/>
      <c r="L1124" s="143"/>
      <c r="M1124" s="143"/>
      <c r="N1124" s="143"/>
      <c r="O1124" s="143"/>
    </row>
    <row r="1125" spans="2:15" x14ac:dyDescent="0.25">
      <c r="B1125" s="140">
        <v>1039</v>
      </c>
      <c r="C1125" s="188" t="s">
        <v>1502</v>
      </c>
      <c r="D1125" s="188"/>
      <c r="E1125" s="188"/>
      <c r="F1125" s="141">
        <v>35</v>
      </c>
      <c r="G1125" s="141">
        <v>35</v>
      </c>
      <c r="H1125" s="143"/>
      <c r="I1125" s="143"/>
      <c r="J1125" s="143"/>
      <c r="K1125" s="143"/>
      <c r="L1125" s="143"/>
      <c r="M1125" s="143"/>
      <c r="N1125" s="143"/>
      <c r="O1125" s="143"/>
    </row>
    <row r="1126" spans="2:15" x14ac:dyDescent="0.25">
      <c r="B1126" s="140">
        <v>1040</v>
      </c>
      <c r="C1126" s="188" t="s">
        <v>1503</v>
      </c>
      <c r="D1126" s="188"/>
      <c r="E1126" s="188"/>
      <c r="F1126" s="141">
        <v>230</v>
      </c>
      <c r="G1126" s="142" t="s">
        <v>226</v>
      </c>
      <c r="H1126" s="143"/>
      <c r="I1126" s="143"/>
      <c r="J1126" s="143"/>
      <c r="K1126" s="143"/>
      <c r="L1126" s="143"/>
      <c r="M1126" s="143"/>
      <c r="N1126" s="143"/>
      <c r="O1126" s="143"/>
    </row>
    <row r="1127" spans="2:15" x14ac:dyDescent="0.25">
      <c r="B1127" s="140">
        <v>1041</v>
      </c>
      <c r="C1127" s="188" t="s">
        <v>1504</v>
      </c>
      <c r="D1127" s="188"/>
      <c r="E1127" s="188"/>
      <c r="F1127" s="141">
        <v>148</v>
      </c>
      <c r="G1127" s="141">
        <v>148</v>
      </c>
      <c r="H1127" s="143"/>
      <c r="I1127" s="143"/>
      <c r="J1127" s="143"/>
      <c r="K1127" s="143"/>
      <c r="L1127" s="143"/>
      <c r="M1127" s="143"/>
      <c r="N1127" s="143"/>
      <c r="O1127" s="143"/>
    </row>
    <row r="1128" spans="2:15" x14ac:dyDescent="0.25">
      <c r="B1128" s="140">
        <v>1042</v>
      </c>
      <c r="C1128" s="188" t="s">
        <v>1505</v>
      </c>
      <c r="D1128" s="188"/>
      <c r="E1128" s="188"/>
      <c r="F1128" s="141">
        <v>92</v>
      </c>
      <c r="G1128" s="141">
        <v>92</v>
      </c>
      <c r="H1128" s="143"/>
      <c r="I1128" s="143"/>
      <c r="J1128" s="143"/>
      <c r="K1128" s="143"/>
      <c r="L1128" s="143"/>
      <c r="M1128" s="143"/>
      <c r="N1128" s="143"/>
      <c r="O1128" s="143"/>
    </row>
    <row r="1129" spans="2:15" x14ac:dyDescent="0.25">
      <c r="B1129" s="140">
        <v>1043</v>
      </c>
      <c r="C1129" s="188" t="s">
        <v>1506</v>
      </c>
      <c r="D1129" s="188"/>
      <c r="E1129" s="188"/>
      <c r="F1129" s="141">
        <v>130</v>
      </c>
      <c r="G1129" s="141">
        <v>130</v>
      </c>
      <c r="H1129" s="143"/>
      <c r="I1129" s="143"/>
      <c r="J1129" s="143"/>
      <c r="K1129" s="143"/>
      <c r="L1129" s="143"/>
      <c r="M1129" s="143"/>
      <c r="N1129" s="143"/>
      <c r="O1129" s="143"/>
    </row>
    <row r="1130" spans="2:15" x14ac:dyDescent="0.25">
      <c r="B1130" s="140">
        <v>1044</v>
      </c>
      <c r="C1130" s="188" t="s">
        <v>1507</v>
      </c>
      <c r="D1130" s="188"/>
      <c r="E1130" s="188"/>
      <c r="F1130" s="141">
        <v>95</v>
      </c>
      <c r="G1130" s="141">
        <v>95</v>
      </c>
      <c r="H1130" s="143"/>
      <c r="I1130" s="143"/>
      <c r="J1130" s="143"/>
      <c r="K1130" s="143"/>
      <c r="L1130" s="143"/>
      <c r="M1130" s="143"/>
      <c r="N1130" s="143"/>
      <c r="O1130" s="143"/>
    </row>
    <row r="1131" spans="2:15" x14ac:dyDescent="0.25">
      <c r="B1131" s="140">
        <v>1045</v>
      </c>
      <c r="C1131" s="188" t="s">
        <v>1508</v>
      </c>
      <c r="D1131" s="188"/>
      <c r="E1131" s="188"/>
      <c r="F1131" s="141">
        <v>0.3</v>
      </c>
      <c r="G1131" s="141">
        <v>0.3</v>
      </c>
      <c r="H1131" s="143"/>
      <c r="I1131" s="143"/>
      <c r="J1131" s="143"/>
      <c r="K1131" s="143"/>
      <c r="L1131" s="143"/>
      <c r="M1131" s="143"/>
      <c r="N1131" s="143"/>
      <c r="O1131" s="143"/>
    </row>
    <row r="1132" spans="2:15" x14ac:dyDescent="0.25">
      <c r="B1132" s="140">
        <v>1046</v>
      </c>
      <c r="C1132" s="188" t="s">
        <v>1509</v>
      </c>
      <c r="D1132" s="188"/>
      <c r="E1132" s="188"/>
      <c r="F1132" s="141">
        <v>110</v>
      </c>
      <c r="G1132" s="141">
        <v>110</v>
      </c>
      <c r="H1132" s="143"/>
      <c r="I1132" s="143"/>
      <c r="J1132" s="143"/>
      <c r="K1132" s="143"/>
      <c r="L1132" s="143"/>
      <c r="M1132" s="143"/>
      <c r="N1132" s="143"/>
      <c r="O1132" s="143"/>
    </row>
    <row r="1133" spans="2:15" x14ac:dyDescent="0.25">
      <c r="B1133" s="140">
        <v>1047</v>
      </c>
      <c r="C1133" s="188" t="s">
        <v>1510</v>
      </c>
      <c r="D1133" s="188"/>
      <c r="E1133" s="188"/>
      <c r="F1133" s="141">
        <v>91</v>
      </c>
      <c r="G1133" s="142" t="s">
        <v>226</v>
      </c>
      <c r="H1133" s="143"/>
      <c r="I1133" s="143"/>
      <c r="J1133" s="143"/>
      <c r="K1133" s="143"/>
      <c r="L1133" s="143"/>
      <c r="M1133" s="143"/>
      <c r="N1133" s="143"/>
      <c r="O1133" s="143"/>
    </row>
    <row r="1134" spans="2:15" x14ac:dyDescent="0.25">
      <c r="B1134" s="140">
        <v>1048</v>
      </c>
      <c r="C1134" s="188" t="s">
        <v>1511</v>
      </c>
      <c r="D1134" s="188"/>
      <c r="E1134" s="188"/>
      <c r="F1134" s="141">
        <v>202.7</v>
      </c>
      <c r="G1134" s="141">
        <v>202.7</v>
      </c>
      <c r="H1134" s="143"/>
      <c r="I1134" s="143"/>
      <c r="J1134" s="143"/>
      <c r="K1134" s="143"/>
      <c r="L1134" s="143"/>
      <c r="M1134" s="143"/>
      <c r="N1134" s="143"/>
      <c r="O1134" s="143"/>
    </row>
    <row r="1135" spans="2:15" x14ac:dyDescent="0.25">
      <c r="B1135" s="140">
        <v>1049</v>
      </c>
      <c r="C1135" s="188" t="s">
        <v>1512</v>
      </c>
      <c r="D1135" s="188"/>
      <c r="E1135" s="188"/>
      <c r="F1135" s="141">
        <v>446</v>
      </c>
      <c r="G1135" s="141">
        <v>223</v>
      </c>
      <c r="H1135" s="143"/>
      <c r="I1135" s="143"/>
      <c r="J1135" s="143"/>
      <c r="K1135" s="143"/>
      <c r="L1135" s="143"/>
      <c r="M1135" s="143"/>
      <c r="N1135" s="143"/>
      <c r="O1135" s="143"/>
    </row>
    <row r="1136" spans="2:15" x14ac:dyDescent="0.25">
      <c r="B1136" s="140">
        <v>1050</v>
      </c>
      <c r="C1136" s="188" t="s">
        <v>1513</v>
      </c>
      <c r="D1136" s="188"/>
      <c r="E1136" s="188"/>
      <c r="F1136" s="141">
        <v>75</v>
      </c>
      <c r="G1136" s="141">
        <v>75</v>
      </c>
      <c r="H1136" s="143"/>
      <c r="I1136" s="143"/>
      <c r="J1136" s="143"/>
      <c r="K1136" s="143"/>
      <c r="L1136" s="143"/>
      <c r="M1136" s="143"/>
      <c r="N1136" s="143"/>
      <c r="O1136" s="143"/>
    </row>
    <row r="1137" spans="2:15" x14ac:dyDescent="0.25">
      <c r="B1137" s="140">
        <v>1051</v>
      </c>
      <c r="C1137" s="188" t="s">
        <v>1514</v>
      </c>
      <c r="D1137" s="188"/>
      <c r="E1137" s="188"/>
      <c r="F1137" s="141">
        <v>0.1</v>
      </c>
      <c r="G1137" s="141">
        <v>0.1</v>
      </c>
      <c r="H1137" s="143"/>
      <c r="I1137" s="143"/>
      <c r="J1137" s="143"/>
      <c r="K1137" s="143"/>
      <c r="L1137" s="143"/>
      <c r="M1137" s="143"/>
      <c r="N1137" s="143"/>
      <c r="O1137" s="143"/>
    </row>
    <row r="1138" spans="2:15" x14ac:dyDescent="0.25">
      <c r="B1138" s="140">
        <v>1052</v>
      </c>
      <c r="C1138" s="188" t="s">
        <v>1515</v>
      </c>
      <c r="D1138" s="188"/>
      <c r="E1138" s="188"/>
      <c r="F1138" s="141">
        <v>337</v>
      </c>
      <c r="G1138" s="141">
        <v>337</v>
      </c>
      <c r="H1138" s="143"/>
      <c r="I1138" s="143"/>
      <c r="J1138" s="143"/>
      <c r="K1138" s="143"/>
      <c r="L1138" s="143"/>
      <c r="M1138" s="143"/>
      <c r="N1138" s="143"/>
      <c r="O1138" s="143"/>
    </row>
    <row r="1139" spans="2:15" x14ac:dyDescent="0.25">
      <c r="B1139" s="140">
        <v>1053</v>
      </c>
      <c r="C1139" s="188" t="s">
        <v>1516</v>
      </c>
      <c r="D1139" s="188"/>
      <c r="E1139" s="188"/>
      <c r="F1139" s="141">
        <v>223</v>
      </c>
      <c r="G1139" s="142" t="s">
        <v>226</v>
      </c>
      <c r="H1139" s="143"/>
      <c r="I1139" s="143"/>
      <c r="J1139" s="143"/>
      <c r="K1139" s="143"/>
      <c r="L1139" s="143"/>
      <c r="M1139" s="143"/>
      <c r="N1139" s="143"/>
      <c r="O1139" s="143"/>
    </row>
    <row r="1140" spans="2:15" x14ac:dyDescent="0.25">
      <c r="B1140" s="140">
        <v>1054</v>
      </c>
      <c r="C1140" s="188" t="s">
        <v>1517</v>
      </c>
      <c r="D1140" s="188"/>
      <c r="E1140" s="188"/>
      <c r="F1140" s="141">
        <v>91</v>
      </c>
      <c r="G1140" s="142" t="s">
        <v>226</v>
      </c>
      <c r="H1140" s="143"/>
      <c r="I1140" s="143"/>
      <c r="J1140" s="143"/>
      <c r="K1140" s="143"/>
      <c r="L1140" s="143"/>
      <c r="M1140" s="143"/>
      <c r="N1140" s="143"/>
      <c r="O1140" s="143"/>
    </row>
    <row r="1141" spans="2:15" x14ac:dyDescent="0.25">
      <c r="B1141" s="140">
        <v>1055</v>
      </c>
      <c r="C1141" s="188" t="s">
        <v>1518</v>
      </c>
      <c r="D1141" s="188"/>
      <c r="E1141" s="188"/>
      <c r="F1141" s="141">
        <v>2563</v>
      </c>
      <c r="G1141" s="141">
        <v>996</v>
      </c>
      <c r="H1141" s="143"/>
      <c r="I1141" s="143"/>
      <c r="J1141" s="143"/>
      <c r="K1141" s="143"/>
      <c r="L1141" s="143"/>
      <c r="M1141" s="143"/>
      <c r="N1141" s="143"/>
      <c r="O1141" s="143"/>
    </row>
    <row r="1142" spans="2:15" x14ac:dyDescent="0.25">
      <c r="B1142" s="140">
        <v>1056</v>
      </c>
      <c r="C1142" s="188" t="s">
        <v>1519</v>
      </c>
      <c r="D1142" s="188"/>
      <c r="E1142" s="188"/>
      <c r="F1142" s="141">
        <v>225</v>
      </c>
      <c r="G1142" s="142" t="s">
        <v>226</v>
      </c>
      <c r="H1142" s="143"/>
      <c r="I1142" s="143"/>
      <c r="J1142" s="143"/>
      <c r="K1142" s="143"/>
      <c r="L1142" s="143"/>
      <c r="M1142" s="143"/>
      <c r="N1142" s="143"/>
      <c r="O1142" s="143"/>
    </row>
    <row r="1143" spans="2:15" x14ac:dyDescent="0.25">
      <c r="B1143" s="140">
        <v>1057</v>
      </c>
      <c r="C1143" s="188" t="s">
        <v>1520</v>
      </c>
      <c r="D1143" s="188"/>
      <c r="E1143" s="188"/>
      <c r="F1143" s="141">
        <v>144</v>
      </c>
      <c r="G1143" s="141">
        <v>144</v>
      </c>
      <c r="H1143" s="143"/>
      <c r="I1143" s="143"/>
      <c r="J1143" s="143"/>
      <c r="K1143" s="143"/>
      <c r="L1143" s="143"/>
      <c r="M1143" s="143"/>
      <c r="N1143" s="143"/>
      <c r="O1143" s="143"/>
    </row>
    <row r="1144" spans="2:15" x14ac:dyDescent="0.25">
      <c r="B1144" s="140">
        <v>1058</v>
      </c>
      <c r="C1144" s="188" t="s">
        <v>1521</v>
      </c>
      <c r="D1144" s="188"/>
      <c r="E1144" s="188"/>
      <c r="F1144" s="141">
        <v>166</v>
      </c>
      <c r="G1144" s="141">
        <v>166</v>
      </c>
      <c r="H1144" s="143"/>
      <c r="I1144" s="143"/>
      <c r="J1144" s="143"/>
      <c r="K1144" s="143"/>
      <c r="L1144" s="143"/>
      <c r="M1144" s="143"/>
      <c r="N1144" s="143"/>
      <c r="O1144" s="143"/>
    </row>
    <row r="1145" spans="2:15" x14ac:dyDescent="0.25">
      <c r="B1145" s="140">
        <v>1059</v>
      </c>
      <c r="C1145" s="188" t="s">
        <v>1522</v>
      </c>
      <c r="D1145" s="188"/>
      <c r="E1145" s="188"/>
      <c r="F1145" s="141">
        <v>46</v>
      </c>
      <c r="G1145" s="141">
        <v>46</v>
      </c>
      <c r="H1145" s="143"/>
      <c r="I1145" s="143"/>
      <c r="J1145" s="143"/>
      <c r="K1145" s="143"/>
      <c r="L1145" s="143"/>
      <c r="M1145" s="143"/>
      <c r="N1145" s="143"/>
      <c r="O1145" s="143"/>
    </row>
    <row r="1146" spans="2:15" x14ac:dyDescent="0.25">
      <c r="B1146" s="140">
        <v>1060</v>
      </c>
      <c r="C1146" s="188" t="s">
        <v>1523</v>
      </c>
      <c r="D1146" s="188"/>
      <c r="E1146" s="188"/>
      <c r="F1146" s="141">
        <v>31.6</v>
      </c>
      <c r="G1146" s="141">
        <v>31.6</v>
      </c>
      <c r="H1146" s="143"/>
      <c r="I1146" s="143"/>
      <c r="J1146" s="143"/>
      <c r="K1146" s="143"/>
      <c r="L1146" s="143"/>
      <c r="M1146" s="143"/>
      <c r="N1146" s="143"/>
      <c r="O1146" s="143"/>
    </row>
    <row r="1147" spans="2:15" x14ac:dyDescent="0.25">
      <c r="B1147" s="140">
        <v>1061</v>
      </c>
      <c r="C1147" s="188" t="s">
        <v>1524</v>
      </c>
      <c r="D1147" s="188"/>
      <c r="E1147" s="188"/>
      <c r="F1147" s="141">
        <v>144</v>
      </c>
      <c r="G1147" s="141">
        <v>144</v>
      </c>
      <c r="H1147" s="143"/>
      <c r="I1147" s="143"/>
      <c r="J1147" s="143"/>
      <c r="K1147" s="143"/>
      <c r="L1147" s="143"/>
      <c r="M1147" s="143"/>
      <c r="N1147" s="143"/>
      <c r="O1147" s="143"/>
    </row>
    <row r="1148" spans="2:15" x14ac:dyDescent="0.25">
      <c r="B1148" s="140">
        <v>1062</v>
      </c>
      <c r="C1148" s="188" t="s">
        <v>1525</v>
      </c>
      <c r="D1148" s="188"/>
      <c r="E1148" s="188"/>
      <c r="F1148" s="141">
        <v>66</v>
      </c>
      <c r="G1148" s="141">
        <v>66</v>
      </c>
      <c r="H1148" s="143"/>
      <c r="I1148" s="143"/>
      <c r="J1148" s="143"/>
      <c r="K1148" s="143"/>
      <c r="L1148" s="143"/>
      <c r="M1148" s="143"/>
      <c r="N1148" s="143"/>
      <c r="O1148" s="143"/>
    </row>
    <row r="1149" spans="2:15" x14ac:dyDescent="0.25">
      <c r="B1149" s="140">
        <v>1063</v>
      </c>
      <c r="C1149" s="188" t="s">
        <v>1526</v>
      </c>
      <c r="D1149" s="188"/>
      <c r="E1149" s="188"/>
      <c r="F1149" s="141">
        <v>63.1</v>
      </c>
      <c r="G1149" s="141">
        <v>63.1</v>
      </c>
      <c r="H1149" s="143"/>
      <c r="I1149" s="143"/>
      <c r="J1149" s="143"/>
      <c r="K1149" s="143"/>
      <c r="L1149" s="143"/>
      <c r="M1149" s="143"/>
      <c r="N1149" s="143"/>
      <c r="O1149" s="143"/>
    </row>
    <row r="1150" spans="2:15" x14ac:dyDescent="0.25">
      <c r="B1150" s="140">
        <v>1064</v>
      </c>
      <c r="C1150" s="188" t="s">
        <v>1527</v>
      </c>
      <c r="D1150" s="188"/>
      <c r="E1150" s="188"/>
      <c r="F1150" s="141">
        <v>31.6</v>
      </c>
      <c r="G1150" s="142" t="s">
        <v>226</v>
      </c>
      <c r="H1150" s="143"/>
      <c r="I1150" s="143"/>
      <c r="J1150" s="143"/>
      <c r="K1150" s="143"/>
      <c r="L1150" s="143"/>
      <c r="M1150" s="143"/>
      <c r="N1150" s="143"/>
      <c r="O1150" s="143"/>
    </row>
    <row r="1151" spans="2:15" x14ac:dyDescent="0.25">
      <c r="B1151" s="140">
        <v>1065</v>
      </c>
      <c r="C1151" s="188" t="s">
        <v>1528</v>
      </c>
      <c r="D1151" s="188"/>
      <c r="E1151" s="188"/>
      <c r="F1151" s="141">
        <v>223</v>
      </c>
      <c r="G1151" s="141">
        <v>223</v>
      </c>
      <c r="H1151" s="143"/>
      <c r="I1151" s="143"/>
      <c r="J1151" s="143"/>
      <c r="K1151" s="143"/>
      <c r="L1151" s="143"/>
      <c r="M1151" s="143"/>
      <c r="N1151" s="143"/>
      <c r="O1151" s="143"/>
    </row>
    <row r="1152" spans="2:15" x14ac:dyDescent="0.25">
      <c r="B1152" s="140">
        <v>1066</v>
      </c>
      <c r="C1152" s="188" t="s">
        <v>1529</v>
      </c>
      <c r="D1152" s="188"/>
      <c r="E1152" s="188"/>
      <c r="F1152" s="141">
        <v>490</v>
      </c>
      <c r="G1152" s="141">
        <v>382</v>
      </c>
      <c r="H1152" s="143"/>
      <c r="I1152" s="143"/>
      <c r="J1152" s="143"/>
      <c r="K1152" s="143"/>
      <c r="L1152" s="143"/>
      <c r="M1152" s="143"/>
      <c r="N1152" s="143"/>
      <c r="O1152" s="143"/>
    </row>
    <row r="1153" spans="2:15" x14ac:dyDescent="0.25">
      <c r="B1153" s="140">
        <v>1067</v>
      </c>
      <c r="C1153" s="188" t="s">
        <v>1530</v>
      </c>
      <c r="D1153" s="188"/>
      <c r="E1153" s="188"/>
      <c r="F1153" s="141">
        <v>754.5</v>
      </c>
      <c r="G1153" s="142" t="s">
        <v>226</v>
      </c>
      <c r="H1153" s="143"/>
      <c r="I1153" s="143"/>
      <c r="J1153" s="143"/>
      <c r="K1153" s="143"/>
      <c r="L1153" s="143"/>
      <c r="M1153" s="143"/>
      <c r="N1153" s="143"/>
      <c r="O1153" s="143"/>
    </row>
    <row r="1154" spans="2:15" x14ac:dyDescent="0.25">
      <c r="B1154" s="140">
        <v>1068</v>
      </c>
      <c r="C1154" s="188" t="s">
        <v>1531</v>
      </c>
      <c r="D1154" s="188"/>
      <c r="E1154" s="188"/>
      <c r="F1154" s="141">
        <v>953</v>
      </c>
      <c r="G1154" s="141">
        <v>953</v>
      </c>
      <c r="H1154" s="143"/>
      <c r="I1154" s="143"/>
      <c r="J1154" s="143"/>
      <c r="K1154" s="143"/>
      <c r="L1154" s="143"/>
      <c r="M1154" s="143"/>
      <c r="N1154" s="143"/>
      <c r="O1154" s="143"/>
    </row>
    <row r="1155" spans="2:15" x14ac:dyDescent="0.25">
      <c r="B1155" s="140">
        <v>1069</v>
      </c>
      <c r="C1155" s="188" t="s">
        <v>1532</v>
      </c>
      <c r="D1155" s="188"/>
      <c r="E1155" s="188"/>
      <c r="F1155" s="141">
        <v>157</v>
      </c>
      <c r="G1155" s="141">
        <v>157</v>
      </c>
      <c r="H1155" s="143"/>
      <c r="I1155" s="143"/>
      <c r="J1155" s="143"/>
      <c r="K1155" s="143"/>
      <c r="L1155" s="143"/>
      <c r="M1155" s="143"/>
      <c r="N1155" s="143"/>
      <c r="O1155" s="143"/>
    </row>
    <row r="1156" spans="2:15" x14ac:dyDescent="0.25">
      <c r="B1156" s="140">
        <v>1070</v>
      </c>
      <c r="C1156" s="188" t="s">
        <v>1533</v>
      </c>
      <c r="D1156" s="188"/>
      <c r="E1156" s="188"/>
      <c r="F1156" s="141">
        <v>31.6</v>
      </c>
      <c r="G1156" s="141">
        <v>31.6</v>
      </c>
      <c r="H1156" s="143"/>
      <c r="I1156" s="143"/>
      <c r="J1156" s="143"/>
      <c r="K1156" s="143"/>
      <c r="L1156" s="143"/>
      <c r="M1156" s="143"/>
      <c r="N1156" s="143"/>
      <c r="O1156" s="143"/>
    </row>
    <row r="1157" spans="2:15" x14ac:dyDescent="0.25">
      <c r="B1157" s="140">
        <v>1071</v>
      </c>
      <c r="C1157" s="188" t="s">
        <v>1534</v>
      </c>
      <c r="D1157" s="188"/>
      <c r="E1157" s="188"/>
      <c r="F1157" s="141">
        <v>47.3</v>
      </c>
      <c r="G1157" s="141">
        <v>47.3</v>
      </c>
      <c r="H1157" s="143"/>
      <c r="I1157" s="143"/>
      <c r="J1157" s="143"/>
      <c r="K1157" s="143"/>
      <c r="L1157" s="143"/>
      <c r="M1157" s="143"/>
      <c r="N1157" s="143"/>
      <c r="O1157" s="143"/>
    </row>
    <row r="1158" spans="2:15" x14ac:dyDescent="0.25">
      <c r="B1158" s="140">
        <v>1072</v>
      </c>
      <c r="C1158" s="188" t="s">
        <v>1535</v>
      </c>
      <c r="D1158" s="188"/>
      <c r="E1158" s="188"/>
      <c r="F1158" s="141">
        <v>668</v>
      </c>
      <c r="G1158" s="141">
        <v>91</v>
      </c>
      <c r="H1158" s="143"/>
      <c r="I1158" s="143"/>
      <c r="J1158" s="143"/>
      <c r="K1158" s="143"/>
      <c r="L1158" s="143"/>
      <c r="M1158" s="143"/>
      <c r="N1158" s="143"/>
      <c r="O1158" s="143"/>
    </row>
    <row r="1159" spans="2:15" x14ac:dyDescent="0.25">
      <c r="B1159" s="140">
        <v>1073</v>
      </c>
      <c r="C1159" s="188" t="s">
        <v>1536</v>
      </c>
      <c r="D1159" s="188"/>
      <c r="E1159" s="188"/>
      <c r="F1159" s="141">
        <v>500</v>
      </c>
      <c r="G1159" s="142" t="s">
        <v>226</v>
      </c>
      <c r="H1159" s="143"/>
      <c r="I1159" s="143"/>
      <c r="J1159" s="143"/>
      <c r="K1159" s="143"/>
      <c r="L1159" s="143"/>
      <c r="M1159" s="143"/>
      <c r="N1159" s="143"/>
      <c r="O1159" s="143"/>
    </row>
    <row r="1160" spans="2:15" x14ac:dyDescent="0.25">
      <c r="B1160" s="140">
        <v>1074</v>
      </c>
      <c r="C1160" s="188" t="s">
        <v>1537</v>
      </c>
      <c r="D1160" s="188"/>
      <c r="E1160" s="188"/>
      <c r="F1160" s="141">
        <v>754.5</v>
      </c>
      <c r="G1160" s="142" t="s">
        <v>226</v>
      </c>
      <c r="H1160" s="143"/>
      <c r="I1160" s="143"/>
      <c r="J1160" s="143"/>
      <c r="K1160" s="143"/>
      <c r="L1160" s="143"/>
      <c r="M1160" s="143"/>
      <c r="N1160" s="143"/>
      <c r="O1160" s="143"/>
    </row>
    <row r="1161" spans="2:15" x14ac:dyDescent="0.25">
      <c r="B1161" s="140">
        <v>1075</v>
      </c>
      <c r="C1161" s="188" t="s">
        <v>1538</v>
      </c>
      <c r="D1161" s="188"/>
      <c r="E1161" s="188"/>
      <c r="F1161" s="141">
        <v>90</v>
      </c>
      <c r="G1161" s="142" t="s">
        <v>226</v>
      </c>
      <c r="H1161" s="143"/>
      <c r="I1161" s="143"/>
      <c r="J1161" s="143"/>
      <c r="K1161" s="143"/>
      <c r="L1161" s="143"/>
      <c r="M1161" s="143"/>
      <c r="N1161" s="143"/>
      <c r="O1161" s="143"/>
    </row>
    <row r="1162" spans="2:15" x14ac:dyDescent="0.25">
      <c r="B1162" s="140">
        <v>1076</v>
      </c>
      <c r="C1162" s="188" t="s">
        <v>1539</v>
      </c>
      <c r="D1162" s="188"/>
      <c r="E1162" s="188"/>
      <c r="F1162" s="141">
        <v>242</v>
      </c>
      <c r="G1162" s="141">
        <v>242</v>
      </c>
      <c r="H1162" s="143"/>
      <c r="I1162" s="143"/>
      <c r="J1162" s="143"/>
      <c r="K1162" s="143"/>
      <c r="L1162" s="143"/>
      <c r="M1162" s="143"/>
      <c r="N1162" s="143"/>
      <c r="O1162" s="143"/>
    </row>
    <row r="1163" spans="2:15" x14ac:dyDescent="0.25">
      <c r="B1163" s="140">
        <v>1077</v>
      </c>
      <c r="C1163" s="188" t="s">
        <v>1540</v>
      </c>
      <c r="D1163" s="188"/>
      <c r="E1163" s="188"/>
      <c r="F1163" s="141">
        <v>47.3</v>
      </c>
      <c r="G1163" s="141">
        <v>47.3</v>
      </c>
      <c r="H1163" s="143"/>
      <c r="I1163" s="143"/>
      <c r="J1163" s="143"/>
      <c r="K1163" s="143"/>
      <c r="L1163" s="143"/>
      <c r="M1163" s="143"/>
      <c r="N1163" s="143"/>
      <c r="O1163" s="143"/>
    </row>
    <row r="1164" spans="2:15" x14ac:dyDescent="0.25">
      <c r="B1164" s="140">
        <v>1078</v>
      </c>
      <c r="C1164" s="188" t="s">
        <v>1541</v>
      </c>
      <c r="D1164" s="188"/>
      <c r="E1164" s="188"/>
      <c r="F1164" s="141">
        <v>1269</v>
      </c>
      <c r="G1164" s="141">
        <v>1269</v>
      </c>
      <c r="H1164" s="143"/>
      <c r="I1164" s="143"/>
      <c r="J1164" s="143"/>
      <c r="K1164" s="143"/>
      <c r="L1164" s="143"/>
      <c r="M1164" s="143"/>
      <c r="N1164" s="143"/>
      <c r="O1164" s="143"/>
    </row>
    <row r="1165" spans="2:15" x14ac:dyDescent="0.25">
      <c r="B1165" s="140">
        <v>1079</v>
      </c>
      <c r="C1165" s="188" t="s">
        <v>1542</v>
      </c>
      <c r="D1165" s="188"/>
      <c r="E1165" s="188"/>
      <c r="F1165" s="141">
        <v>428</v>
      </c>
      <c r="G1165" s="142" t="s">
        <v>226</v>
      </c>
      <c r="H1165" s="143"/>
      <c r="I1165" s="143"/>
      <c r="J1165" s="143"/>
      <c r="K1165" s="143"/>
      <c r="L1165" s="143"/>
      <c r="M1165" s="143"/>
      <c r="N1165" s="143"/>
      <c r="O1165" s="143"/>
    </row>
    <row r="1166" spans="2:15" x14ac:dyDescent="0.25">
      <c r="B1166" s="140">
        <v>1080</v>
      </c>
      <c r="C1166" s="188" t="s">
        <v>1543</v>
      </c>
      <c r="D1166" s="188"/>
      <c r="E1166" s="188"/>
      <c r="F1166" s="141">
        <v>182</v>
      </c>
      <c r="G1166" s="142" t="s">
        <v>226</v>
      </c>
      <c r="H1166" s="143"/>
      <c r="I1166" s="143"/>
      <c r="J1166" s="143"/>
      <c r="K1166" s="143"/>
      <c r="L1166" s="143"/>
      <c r="M1166" s="143"/>
      <c r="N1166" s="143"/>
      <c r="O1166" s="143"/>
    </row>
    <row r="1167" spans="2:15" x14ac:dyDescent="0.25">
      <c r="B1167" s="140">
        <v>1081</v>
      </c>
      <c r="C1167" s="188" t="s">
        <v>1544</v>
      </c>
      <c r="D1167" s="188"/>
      <c r="E1167" s="188"/>
      <c r="F1167" s="141">
        <v>317</v>
      </c>
      <c r="G1167" s="142" t="s">
        <v>226</v>
      </c>
      <c r="H1167" s="143"/>
      <c r="I1167" s="143"/>
      <c r="J1167" s="143"/>
      <c r="K1167" s="143"/>
      <c r="L1167" s="143"/>
      <c r="M1167" s="143"/>
      <c r="N1167" s="143"/>
      <c r="O1167" s="143"/>
    </row>
    <row r="1168" spans="2:15" x14ac:dyDescent="0.25">
      <c r="B1168" s="140">
        <v>1082</v>
      </c>
      <c r="C1168" s="188" t="s">
        <v>1545</v>
      </c>
      <c r="D1168" s="188"/>
      <c r="E1168" s="188"/>
      <c r="F1168" s="141">
        <v>200</v>
      </c>
      <c r="G1168" s="141">
        <v>200</v>
      </c>
      <c r="H1168" s="143"/>
      <c r="I1168" s="143"/>
      <c r="J1168" s="143"/>
      <c r="K1168" s="143"/>
      <c r="L1168" s="143"/>
      <c r="M1168" s="143"/>
      <c r="N1168" s="143"/>
      <c r="O1168" s="143"/>
    </row>
    <row r="1169" spans="2:15" x14ac:dyDescent="0.25">
      <c r="B1169" s="140">
        <v>1083</v>
      </c>
      <c r="C1169" s="188" t="s">
        <v>1546</v>
      </c>
      <c r="D1169" s="188"/>
      <c r="E1169" s="188"/>
      <c r="F1169" s="141">
        <v>155</v>
      </c>
      <c r="G1169" s="142" t="s">
        <v>226</v>
      </c>
      <c r="H1169" s="143"/>
      <c r="I1169" s="143"/>
      <c r="J1169" s="143"/>
      <c r="K1169" s="143"/>
      <c r="L1169" s="143"/>
      <c r="M1169" s="143"/>
      <c r="N1169" s="143"/>
      <c r="O1169" s="143"/>
    </row>
    <row r="1170" spans="2:15" x14ac:dyDescent="0.25">
      <c r="B1170" s="140">
        <v>1084</v>
      </c>
      <c r="C1170" s="188" t="s">
        <v>1547</v>
      </c>
      <c r="D1170" s="188"/>
      <c r="E1170" s="188"/>
      <c r="F1170" s="141">
        <v>31</v>
      </c>
      <c r="G1170" s="141">
        <v>31</v>
      </c>
      <c r="H1170" s="143"/>
      <c r="I1170" s="143"/>
      <c r="J1170" s="143"/>
      <c r="K1170" s="143"/>
      <c r="L1170" s="143"/>
      <c r="M1170" s="143"/>
      <c r="N1170" s="143"/>
      <c r="O1170" s="143"/>
    </row>
    <row r="1171" spans="2:15" x14ac:dyDescent="0.25">
      <c r="B1171" s="140">
        <v>1085</v>
      </c>
      <c r="C1171" s="188" t="s">
        <v>1548</v>
      </c>
      <c r="D1171" s="188"/>
      <c r="E1171" s="188"/>
      <c r="F1171" s="141">
        <v>15.8</v>
      </c>
      <c r="G1171" s="141">
        <v>15.8</v>
      </c>
      <c r="H1171" s="143"/>
      <c r="I1171" s="143"/>
      <c r="J1171" s="143"/>
      <c r="K1171" s="143"/>
      <c r="L1171" s="143"/>
      <c r="M1171" s="143"/>
      <c r="N1171" s="143"/>
      <c r="O1171" s="143"/>
    </row>
    <row r="1172" spans="2:15" x14ac:dyDescent="0.25">
      <c r="B1172" s="140">
        <v>1086</v>
      </c>
      <c r="C1172" s="188" t="s">
        <v>1549</v>
      </c>
      <c r="D1172" s="188"/>
      <c r="E1172" s="188"/>
      <c r="F1172" s="141">
        <v>754.5</v>
      </c>
      <c r="G1172" s="142" t="s">
        <v>226</v>
      </c>
      <c r="H1172" s="143"/>
      <c r="I1172" s="143"/>
      <c r="J1172" s="143"/>
      <c r="K1172" s="143"/>
      <c r="L1172" s="143"/>
      <c r="M1172" s="143"/>
      <c r="N1172" s="143"/>
      <c r="O1172" s="143"/>
    </row>
    <row r="1173" spans="2:15" x14ac:dyDescent="0.25">
      <c r="B1173" s="140">
        <v>1087</v>
      </c>
      <c r="C1173" s="188" t="s">
        <v>1550</v>
      </c>
      <c r="D1173" s="188"/>
      <c r="E1173" s="188"/>
      <c r="F1173" s="141">
        <v>47.3</v>
      </c>
      <c r="G1173" s="141">
        <v>47.3</v>
      </c>
      <c r="H1173" s="143"/>
      <c r="I1173" s="143"/>
      <c r="J1173" s="143"/>
      <c r="K1173" s="143"/>
      <c r="L1173" s="143"/>
      <c r="M1173" s="143"/>
      <c r="N1173" s="143"/>
      <c r="O1173" s="143"/>
    </row>
    <row r="1174" spans="2:15" x14ac:dyDescent="0.25">
      <c r="B1174" s="140">
        <v>1088</v>
      </c>
      <c r="C1174" s="188" t="s">
        <v>1551</v>
      </c>
      <c r="D1174" s="188"/>
      <c r="E1174" s="188"/>
      <c r="F1174" s="141">
        <v>754.5</v>
      </c>
      <c r="G1174" s="142" t="s">
        <v>226</v>
      </c>
      <c r="H1174" s="143"/>
      <c r="I1174" s="143"/>
      <c r="J1174" s="143"/>
      <c r="K1174" s="143"/>
      <c r="L1174" s="143"/>
      <c r="M1174" s="143"/>
      <c r="N1174" s="143"/>
      <c r="O1174" s="143"/>
    </row>
    <row r="1175" spans="2:15" x14ac:dyDescent="0.25">
      <c r="B1175" s="140">
        <v>1089</v>
      </c>
      <c r="C1175" s="188" t="s">
        <v>1552</v>
      </c>
      <c r="D1175" s="188"/>
      <c r="E1175" s="188"/>
      <c r="F1175" s="141">
        <v>37.700000000000003</v>
      </c>
      <c r="G1175" s="141">
        <v>37.700000000000003</v>
      </c>
      <c r="H1175" s="143"/>
      <c r="I1175" s="143"/>
      <c r="J1175" s="143"/>
      <c r="K1175" s="143"/>
      <c r="L1175" s="143"/>
      <c r="M1175" s="143"/>
      <c r="N1175" s="143"/>
      <c r="O1175" s="143"/>
    </row>
    <row r="1176" spans="2:15" x14ac:dyDescent="0.25">
      <c r="B1176" s="140">
        <v>1090</v>
      </c>
      <c r="C1176" s="188" t="s">
        <v>1553</v>
      </c>
      <c r="D1176" s="188"/>
      <c r="E1176" s="188"/>
      <c r="F1176" s="141">
        <v>51</v>
      </c>
      <c r="G1176" s="142" t="s">
        <v>226</v>
      </c>
      <c r="H1176" s="143"/>
      <c r="I1176" s="143"/>
      <c r="J1176" s="143"/>
      <c r="K1176" s="143"/>
      <c r="L1176" s="143"/>
      <c r="M1176" s="143"/>
      <c r="N1176" s="143"/>
      <c r="O1176" s="143"/>
    </row>
    <row r="1177" spans="2:15" x14ac:dyDescent="0.25">
      <c r="B1177" s="140">
        <v>1091</v>
      </c>
      <c r="C1177" s="188" t="s">
        <v>1554</v>
      </c>
      <c r="D1177" s="188"/>
      <c r="E1177" s="188"/>
      <c r="F1177" s="141">
        <v>264</v>
      </c>
      <c r="G1177" s="141">
        <v>264</v>
      </c>
      <c r="H1177" s="143"/>
      <c r="I1177" s="143"/>
      <c r="J1177" s="143"/>
      <c r="K1177" s="143"/>
      <c r="L1177" s="143"/>
      <c r="M1177" s="143"/>
      <c r="N1177" s="143"/>
      <c r="O1177" s="143"/>
    </row>
    <row r="1178" spans="2:15" x14ac:dyDescent="0.25">
      <c r="B1178" s="140">
        <v>1092</v>
      </c>
      <c r="C1178" s="188" t="s">
        <v>1555</v>
      </c>
      <c r="D1178" s="188"/>
      <c r="E1178" s="188"/>
      <c r="F1178" s="141">
        <v>241</v>
      </c>
      <c r="G1178" s="142" t="s">
        <v>226</v>
      </c>
      <c r="H1178" s="143"/>
      <c r="I1178" s="143"/>
      <c r="J1178" s="143"/>
      <c r="K1178" s="143"/>
      <c r="L1178" s="143"/>
      <c r="M1178" s="143"/>
      <c r="N1178" s="143"/>
      <c r="O1178" s="143"/>
    </row>
    <row r="1179" spans="2:15" x14ac:dyDescent="0.25">
      <c r="B1179" s="140">
        <v>1093</v>
      </c>
      <c r="C1179" s="188" t="s">
        <v>1556</v>
      </c>
      <c r="D1179" s="188"/>
      <c r="E1179" s="188"/>
      <c r="F1179" s="141">
        <v>220</v>
      </c>
      <c r="G1179" s="141">
        <v>220</v>
      </c>
      <c r="H1179" s="143"/>
      <c r="I1179" s="143"/>
      <c r="J1179" s="143"/>
      <c r="K1179" s="143"/>
      <c r="L1179" s="143"/>
      <c r="M1179" s="143"/>
      <c r="N1179" s="143"/>
      <c r="O1179" s="143"/>
    </row>
    <row r="1180" spans="2:15" x14ac:dyDescent="0.25">
      <c r="B1180" s="140">
        <v>1094</v>
      </c>
      <c r="C1180" s="188" t="s">
        <v>1557</v>
      </c>
      <c r="D1180" s="188"/>
      <c r="E1180" s="188"/>
      <c r="F1180" s="141">
        <v>953</v>
      </c>
      <c r="G1180" s="141">
        <v>953</v>
      </c>
      <c r="H1180" s="143"/>
      <c r="I1180" s="143"/>
      <c r="J1180" s="143"/>
      <c r="K1180" s="143"/>
      <c r="L1180" s="143"/>
      <c r="M1180" s="143"/>
      <c r="N1180" s="143"/>
      <c r="O1180" s="143"/>
    </row>
    <row r="1181" spans="2:15" x14ac:dyDescent="0.25">
      <c r="B1181" s="140">
        <v>1095</v>
      </c>
      <c r="C1181" s="188" t="s">
        <v>1558</v>
      </c>
      <c r="D1181" s="188"/>
      <c r="E1181" s="188"/>
      <c r="F1181" s="141">
        <v>58</v>
      </c>
      <c r="G1181" s="141">
        <v>58</v>
      </c>
      <c r="H1181" s="143"/>
      <c r="I1181" s="143"/>
      <c r="J1181" s="143"/>
      <c r="K1181" s="143"/>
      <c r="L1181" s="143"/>
      <c r="M1181" s="143"/>
      <c r="N1181" s="143"/>
      <c r="O1181" s="143"/>
    </row>
    <row r="1182" spans="2:15" x14ac:dyDescent="0.25">
      <c r="B1182" s="140">
        <v>1096</v>
      </c>
      <c r="C1182" s="188" t="s">
        <v>1559</v>
      </c>
      <c r="D1182" s="188"/>
      <c r="E1182" s="188"/>
      <c r="F1182" s="141">
        <v>295</v>
      </c>
      <c r="G1182" s="141">
        <v>95</v>
      </c>
      <c r="H1182" s="143"/>
      <c r="I1182" s="143"/>
      <c r="J1182" s="143"/>
      <c r="K1182" s="143"/>
      <c r="L1182" s="143"/>
      <c r="M1182" s="143"/>
      <c r="N1182" s="143"/>
      <c r="O1182" s="143"/>
    </row>
    <row r="1183" spans="2:15" x14ac:dyDescent="0.25">
      <c r="B1183" s="140">
        <v>1097</v>
      </c>
      <c r="C1183" s="188" t="s">
        <v>1560</v>
      </c>
      <c r="D1183" s="188"/>
      <c r="E1183" s="188"/>
      <c r="F1183" s="141">
        <v>90</v>
      </c>
      <c r="G1183" s="141">
        <v>90</v>
      </c>
      <c r="H1183" s="143"/>
      <c r="I1183" s="143"/>
      <c r="J1183" s="143"/>
      <c r="K1183" s="143"/>
      <c r="L1183" s="143"/>
      <c r="M1183" s="143"/>
      <c r="N1183" s="143"/>
      <c r="O1183" s="143"/>
    </row>
    <row r="1184" spans="2:15" x14ac:dyDescent="0.25">
      <c r="B1184" s="140">
        <v>1098</v>
      </c>
      <c r="C1184" s="188" t="s">
        <v>1561</v>
      </c>
      <c r="D1184" s="188"/>
      <c r="E1184" s="188"/>
      <c r="F1184" s="141">
        <v>953</v>
      </c>
      <c r="G1184" s="141">
        <v>953</v>
      </c>
      <c r="H1184" s="143"/>
      <c r="I1184" s="143"/>
      <c r="J1184" s="143"/>
      <c r="K1184" s="143"/>
      <c r="L1184" s="143"/>
      <c r="M1184" s="143"/>
      <c r="N1184" s="143"/>
      <c r="O1184" s="143"/>
    </row>
    <row r="1185" spans="2:15" x14ac:dyDescent="0.25">
      <c r="B1185" s="140">
        <v>1099</v>
      </c>
      <c r="C1185" s="188" t="s">
        <v>1562</v>
      </c>
      <c r="D1185" s="188"/>
      <c r="E1185" s="188"/>
      <c r="F1185" s="141">
        <v>31.6</v>
      </c>
      <c r="G1185" s="142" t="s">
        <v>226</v>
      </c>
      <c r="H1185" s="143"/>
      <c r="I1185" s="143"/>
      <c r="J1185" s="143"/>
      <c r="K1185" s="143"/>
      <c r="L1185" s="143"/>
      <c r="M1185" s="143"/>
      <c r="N1185" s="143"/>
      <c r="O1185" s="143"/>
    </row>
    <row r="1186" spans="2:15" x14ac:dyDescent="0.25">
      <c r="B1186" s="140">
        <v>1100</v>
      </c>
      <c r="C1186" s="188" t="s">
        <v>1563</v>
      </c>
      <c r="D1186" s="188"/>
      <c r="E1186" s="188"/>
      <c r="F1186" s="141">
        <v>0.3</v>
      </c>
      <c r="G1186" s="141">
        <v>0.3</v>
      </c>
      <c r="H1186" s="143"/>
      <c r="I1186" s="143"/>
      <c r="J1186" s="143"/>
      <c r="K1186" s="143"/>
      <c r="L1186" s="143"/>
      <c r="M1186" s="143"/>
      <c r="N1186" s="143"/>
      <c r="O1186" s="143"/>
    </row>
    <row r="1187" spans="2:15" x14ac:dyDescent="0.25">
      <c r="B1187" s="140">
        <v>1101</v>
      </c>
      <c r="C1187" s="188" t="s">
        <v>1564</v>
      </c>
      <c r="D1187" s="188"/>
      <c r="E1187" s="188"/>
      <c r="F1187" s="141">
        <v>179</v>
      </c>
      <c r="G1187" s="141">
        <v>179</v>
      </c>
      <c r="H1187" s="143"/>
      <c r="I1187" s="143"/>
      <c r="J1187" s="143"/>
      <c r="K1187" s="143"/>
      <c r="L1187" s="143"/>
      <c r="M1187" s="143"/>
      <c r="N1187" s="143"/>
      <c r="O1187" s="143"/>
    </row>
    <row r="1188" spans="2:15" x14ac:dyDescent="0.25">
      <c r="B1188" s="140">
        <v>1102</v>
      </c>
      <c r="C1188" s="188" t="s">
        <v>1565</v>
      </c>
      <c r="D1188" s="188"/>
      <c r="E1188" s="188"/>
      <c r="F1188" s="141">
        <v>252.5</v>
      </c>
      <c r="G1188" s="142" t="s">
        <v>226</v>
      </c>
      <c r="H1188" s="143"/>
      <c r="I1188" s="143"/>
      <c r="J1188" s="143"/>
      <c r="K1188" s="143"/>
      <c r="L1188" s="143"/>
      <c r="M1188" s="143"/>
      <c r="N1188" s="143"/>
      <c r="O1188" s="143"/>
    </row>
    <row r="1189" spans="2:15" x14ac:dyDescent="0.25">
      <c r="B1189" s="140">
        <v>1103</v>
      </c>
      <c r="C1189" s="188" t="s">
        <v>1566</v>
      </c>
      <c r="D1189" s="188"/>
      <c r="E1189" s="188"/>
      <c r="F1189" s="141">
        <v>73</v>
      </c>
      <c r="G1189" s="141">
        <v>73</v>
      </c>
      <c r="H1189" s="143"/>
      <c r="I1189" s="143"/>
      <c r="J1189" s="143"/>
      <c r="K1189" s="143"/>
      <c r="L1189" s="143"/>
      <c r="M1189" s="143"/>
      <c r="N1189" s="143"/>
      <c r="O1189" s="143"/>
    </row>
    <row r="1190" spans="2:15" x14ac:dyDescent="0.25">
      <c r="B1190" s="140">
        <v>1104</v>
      </c>
      <c r="C1190" s="188" t="s">
        <v>1567</v>
      </c>
      <c r="D1190" s="188"/>
      <c r="E1190" s="188"/>
      <c r="F1190" s="141">
        <v>644</v>
      </c>
      <c r="G1190" s="141">
        <v>644</v>
      </c>
      <c r="H1190" s="143"/>
      <c r="I1190" s="143"/>
      <c r="J1190" s="143"/>
      <c r="K1190" s="143"/>
      <c r="L1190" s="143"/>
      <c r="M1190" s="143"/>
      <c r="N1190" s="143"/>
      <c r="O1190" s="143"/>
    </row>
    <row r="1191" spans="2:15" x14ac:dyDescent="0.25">
      <c r="B1191" s="140">
        <v>1105</v>
      </c>
      <c r="C1191" s="188" t="s">
        <v>1568</v>
      </c>
      <c r="D1191" s="188"/>
      <c r="E1191" s="188"/>
      <c r="F1191" s="141">
        <v>1782</v>
      </c>
      <c r="G1191" s="141">
        <v>377</v>
      </c>
      <c r="H1191" s="143"/>
      <c r="I1191" s="143"/>
      <c r="J1191" s="143"/>
      <c r="K1191" s="143"/>
      <c r="L1191" s="143"/>
      <c r="M1191" s="143"/>
      <c r="N1191" s="143"/>
      <c r="O1191" s="143"/>
    </row>
    <row r="1192" spans="2:15" x14ac:dyDescent="0.25">
      <c r="B1192" s="140">
        <v>1106</v>
      </c>
      <c r="C1192" s="188" t="s">
        <v>1569</v>
      </c>
      <c r="D1192" s="188"/>
      <c r="E1192" s="188"/>
      <c r="F1192" s="141">
        <v>260</v>
      </c>
      <c r="G1192" s="141">
        <v>260</v>
      </c>
      <c r="H1192" s="143"/>
      <c r="I1192" s="143"/>
      <c r="J1192" s="143"/>
      <c r="K1192" s="143"/>
      <c r="L1192" s="143"/>
      <c r="M1192" s="143"/>
      <c r="N1192" s="143"/>
      <c r="O1192" s="143"/>
    </row>
    <row r="1193" spans="2:15" x14ac:dyDescent="0.25">
      <c r="B1193" s="140">
        <v>1107</v>
      </c>
      <c r="C1193" s="188" t="s">
        <v>1570</v>
      </c>
      <c r="D1193" s="188"/>
      <c r="E1193" s="188"/>
      <c r="F1193" s="141">
        <v>675</v>
      </c>
      <c r="G1193" s="141">
        <v>675</v>
      </c>
      <c r="H1193" s="143"/>
      <c r="I1193" s="143"/>
      <c r="J1193" s="143"/>
      <c r="K1193" s="143"/>
      <c r="L1193" s="143"/>
      <c r="M1193" s="143"/>
      <c r="N1193" s="143"/>
      <c r="O1193" s="143"/>
    </row>
    <row r="1194" spans="2:15" x14ac:dyDescent="0.25">
      <c r="B1194" s="140">
        <v>1108</v>
      </c>
      <c r="C1194" s="188" t="s">
        <v>1571</v>
      </c>
      <c r="D1194" s="188"/>
      <c r="E1194" s="188"/>
      <c r="F1194" s="141">
        <v>119</v>
      </c>
      <c r="G1194" s="142" t="s">
        <v>226</v>
      </c>
      <c r="H1194" s="143"/>
      <c r="I1194" s="143"/>
      <c r="J1194" s="143"/>
      <c r="K1194" s="143"/>
      <c r="L1194" s="143"/>
      <c r="M1194" s="143"/>
      <c r="N1194" s="143"/>
      <c r="O1194" s="143"/>
    </row>
    <row r="1195" spans="2:15" x14ac:dyDescent="0.25">
      <c r="B1195" s="140">
        <v>1109</v>
      </c>
      <c r="C1195" s="188" t="s">
        <v>1572</v>
      </c>
      <c r="D1195" s="188"/>
      <c r="E1195" s="188"/>
      <c r="F1195" s="141">
        <v>231</v>
      </c>
      <c r="G1195" s="141">
        <v>231</v>
      </c>
      <c r="H1195" s="143"/>
      <c r="I1195" s="143"/>
      <c r="J1195" s="143"/>
      <c r="K1195" s="143"/>
      <c r="L1195" s="143"/>
      <c r="M1195" s="143"/>
      <c r="N1195" s="143"/>
      <c r="O1195" s="143"/>
    </row>
    <row r="1196" spans="2:15" x14ac:dyDescent="0.25">
      <c r="B1196" s="140">
        <v>1110</v>
      </c>
      <c r="C1196" s="188" t="s">
        <v>1573</v>
      </c>
      <c r="D1196" s="188"/>
      <c r="E1196" s="188"/>
      <c r="F1196" s="141">
        <v>247</v>
      </c>
      <c r="G1196" s="142" t="s">
        <v>226</v>
      </c>
      <c r="H1196" s="143"/>
      <c r="I1196" s="143"/>
      <c r="J1196" s="143"/>
      <c r="K1196" s="143"/>
      <c r="L1196" s="143"/>
      <c r="M1196" s="143"/>
      <c r="N1196" s="143"/>
      <c r="O1196" s="143"/>
    </row>
    <row r="1197" spans="2:15" x14ac:dyDescent="0.25">
      <c r="B1197" s="140">
        <v>1111</v>
      </c>
      <c r="C1197" s="188" t="s">
        <v>1573</v>
      </c>
      <c r="D1197" s="188"/>
      <c r="E1197" s="188"/>
      <c r="F1197" s="141">
        <v>697</v>
      </c>
      <c r="G1197" s="142" t="s">
        <v>226</v>
      </c>
      <c r="H1197" s="143"/>
      <c r="I1197" s="143"/>
      <c r="J1197" s="143"/>
      <c r="K1197" s="143"/>
      <c r="L1197" s="143"/>
      <c r="M1197" s="143"/>
      <c r="N1197" s="143"/>
      <c r="O1197" s="143"/>
    </row>
    <row r="1198" spans="2:15" x14ac:dyDescent="0.25">
      <c r="B1198" s="140">
        <v>1112</v>
      </c>
      <c r="C1198" s="188" t="s">
        <v>1573</v>
      </c>
      <c r="D1198" s="188"/>
      <c r="E1198" s="188"/>
      <c r="F1198" s="141">
        <v>95</v>
      </c>
      <c r="G1198" s="141">
        <v>95</v>
      </c>
      <c r="H1198" s="143"/>
      <c r="I1198" s="143"/>
      <c r="J1198" s="143"/>
      <c r="K1198" s="143"/>
      <c r="L1198" s="143"/>
      <c r="M1198" s="143"/>
      <c r="N1198" s="143"/>
      <c r="O1198" s="143"/>
    </row>
    <row r="1199" spans="2:15" x14ac:dyDescent="0.25">
      <c r="B1199" s="140">
        <v>1113</v>
      </c>
      <c r="C1199" s="188" t="s">
        <v>1574</v>
      </c>
      <c r="D1199" s="188"/>
      <c r="E1199" s="188"/>
      <c r="F1199" s="141">
        <v>130</v>
      </c>
      <c r="G1199" s="141">
        <v>130</v>
      </c>
      <c r="H1199" s="143"/>
      <c r="I1199" s="143"/>
      <c r="J1199" s="143"/>
      <c r="K1199" s="143"/>
      <c r="L1199" s="143"/>
      <c r="M1199" s="143"/>
      <c r="N1199" s="143"/>
      <c r="O1199" s="143"/>
    </row>
    <row r="1200" spans="2:15" x14ac:dyDescent="0.25">
      <c r="B1200" s="140">
        <v>1114</v>
      </c>
      <c r="C1200" s="188" t="s">
        <v>1575</v>
      </c>
      <c r="D1200" s="188"/>
      <c r="E1200" s="188"/>
      <c r="F1200" s="141">
        <v>60</v>
      </c>
      <c r="G1200" s="142" t="s">
        <v>226</v>
      </c>
      <c r="H1200" s="143"/>
      <c r="I1200" s="143"/>
      <c r="J1200" s="143"/>
      <c r="K1200" s="143"/>
      <c r="L1200" s="143"/>
      <c r="M1200" s="143"/>
      <c r="N1200" s="143"/>
      <c r="O1200" s="143"/>
    </row>
    <row r="1201" spans="2:15" x14ac:dyDescent="0.25">
      <c r="B1201" s="140">
        <v>1115</v>
      </c>
      <c r="C1201" s="188" t="s">
        <v>1576</v>
      </c>
      <c r="D1201" s="188"/>
      <c r="E1201" s="188"/>
      <c r="F1201" s="141">
        <v>99</v>
      </c>
      <c r="G1201" s="141">
        <v>99</v>
      </c>
      <c r="H1201" s="143"/>
      <c r="I1201" s="143"/>
      <c r="J1201" s="143"/>
      <c r="K1201" s="143"/>
      <c r="L1201" s="143"/>
      <c r="M1201" s="143"/>
      <c r="N1201" s="143"/>
      <c r="O1201" s="143"/>
    </row>
    <row r="1202" spans="2:15" x14ac:dyDescent="0.25">
      <c r="B1202" s="140">
        <v>1116</v>
      </c>
      <c r="C1202" s="188" t="s">
        <v>1577</v>
      </c>
      <c r="D1202" s="188"/>
      <c r="E1202" s="188"/>
      <c r="F1202" s="141">
        <v>100</v>
      </c>
      <c r="G1202" s="141">
        <v>100</v>
      </c>
      <c r="H1202" s="143"/>
      <c r="I1202" s="143"/>
      <c r="J1202" s="143"/>
      <c r="K1202" s="143"/>
      <c r="L1202" s="143"/>
      <c r="M1202" s="143"/>
      <c r="N1202" s="143"/>
      <c r="O1202" s="143"/>
    </row>
    <row r="1203" spans="2:15" x14ac:dyDescent="0.25">
      <c r="B1203" s="140">
        <v>1117</v>
      </c>
      <c r="C1203" s="188" t="s">
        <v>1578</v>
      </c>
      <c r="D1203" s="188"/>
      <c r="E1203" s="188"/>
      <c r="F1203" s="141">
        <v>225</v>
      </c>
      <c r="G1203" s="141">
        <v>225</v>
      </c>
      <c r="H1203" s="143"/>
      <c r="I1203" s="143"/>
      <c r="J1203" s="143"/>
      <c r="K1203" s="143"/>
      <c r="L1203" s="143"/>
      <c r="M1203" s="143"/>
      <c r="N1203" s="143"/>
      <c r="O1203" s="143"/>
    </row>
    <row r="1204" spans="2:15" x14ac:dyDescent="0.25">
      <c r="B1204" s="140">
        <v>1118</v>
      </c>
      <c r="C1204" s="188" t="s">
        <v>1579</v>
      </c>
      <c r="D1204" s="188"/>
      <c r="E1204" s="188"/>
      <c r="F1204" s="141">
        <v>488.5</v>
      </c>
      <c r="G1204" s="141">
        <v>88</v>
      </c>
      <c r="H1204" s="143"/>
      <c r="I1204" s="143"/>
      <c r="J1204" s="143"/>
      <c r="K1204" s="143"/>
      <c r="L1204" s="143"/>
      <c r="M1204" s="143"/>
      <c r="N1204" s="143"/>
      <c r="O1204" s="143"/>
    </row>
    <row r="1205" spans="2:15" x14ac:dyDescent="0.25">
      <c r="B1205" s="140">
        <v>1119</v>
      </c>
      <c r="C1205" s="188" t="s">
        <v>1580</v>
      </c>
      <c r="D1205" s="188"/>
      <c r="E1205" s="188"/>
      <c r="F1205" s="141">
        <v>117</v>
      </c>
      <c r="G1205" s="142" t="s">
        <v>226</v>
      </c>
      <c r="H1205" s="143"/>
      <c r="I1205" s="143"/>
      <c r="J1205" s="143"/>
      <c r="K1205" s="143"/>
      <c r="L1205" s="143"/>
      <c r="M1205" s="143"/>
      <c r="N1205" s="143"/>
      <c r="O1205" s="143"/>
    </row>
    <row r="1206" spans="2:15" x14ac:dyDescent="0.25">
      <c r="B1206" s="140">
        <v>1120</v>
      </c>
      <c r="C1206" s="188" t="s">
        <v>1581</v>
      </c>
      <c r="D1206" s="188"/>
      <c r="E1206" s="188"/>
      <c r="F1206" s="141">
        <v>51</v>
      </c>
      <c r="G1206" s="141">
        <v>51</v>
      </c>
      <c r="H1206" s="143"/>
      <c r="I1206" s="143"/>
      <c r="J1206" s="143"/>
      <c r="K1206" s="143"/>
      <c r="L1206" s="143"/>
      <c r="M1206" s="143"/>
      <c r="N1206" s="143"/>
      <c r="O1206" s="143"/>
    </row>
    <row r="1207" spans="2:15" x14ac:dyDescent="0.25">
      <c r="B1207" s="140">
        <v>1121</v>
      </c>
      <c r="C1207" s="188" t="s">
        <v>1582</v>
      </c>
      <c r="D1207" s="188"/>
      <c r="E1207" s="188"/>
      <c r="F1207" s="141">
        <v>1696</v>
      </c>
      <c r="G1207" s="141">
        <v>1696</v>
      </c>
      <c r="H1207" s="143"/>
      <c r="I1207" s="143"/>
      <c r="J1207" s="143"/>
      <c r="K1207" s="143"/>
      <c r="L1207" s="143"/>
      <c r="M1207" s="143"/>
      <c r="N1207" s="143"/>
      <c r="O1207" s="143"/>
    </row>
    <row r="1208" spans="2:15" x14ac:dyDescent="0.25">
      <c r="B1208" s="140">
        <v>1122</v>
      </c>
      <c r="C1208" s="188" t="s">
        <v>1583</v>
      </c>
      <c r="D1208" s="188"/>
      <c r="E1208" s="188"/>
      <c r="F1208" s="141">
        <v>215</v>
      </c>
      <c r="G1208" s="141">
        <v>47</v>
      </c>
      <c r="H1208" s="143"/>
      <c r="I1208" s="143"/>
      <c r="J1208" s="143"/>
      <c r="K1208" s="143"/>
      <c r="L1208" s="143"/>
      <c r="M1208" s="143"/>
      <c r="N1208" s="143"/>
      <c r="O1208" s="143"/>
    </row>
    <row r="1209" spans="2:15" x14ac:dyDescent="0.25">
      <c r="B1209" s="140">
        <v>1123</v>
      </c>
      <c r="C1209" s="188" t="s">
        <v>1584</v>
      </c>
      <c r="D1209" s="188"/>
      <c r="E1209" s="188"/>
      <c r="F1209" s="141">
        <v>303</v>
      </c>
      <c r="G1209" s="141">
        <v>303</v>
      </c>
      <c r="H1209" s="143"/>
      <c r="I1209" s="143"/>
      <c r="J1209" s="143"/>
      <c r="K1209" s="143"/>
      <c r="L1209" s="143"/>
      <c r="M1209" s="143"/>
      <c r="N1209" s="143"/>
      <c r="O1209" s="143"/>
    </row>
    <row r="1210" spans="2:15" x14ac:dyDescent="0.25">
      <c r="B1210" s="140">
        <v>1124</v>
      </c>
      <c r="C1210" s="188" t="s">
        <v>1584</v>
      </c>
      <c r="D1210" s="188"/>
      <c r="E1210" s="188"/>
      <c r="F1210" s="141">
        <v>186</v>
      </c>
      <c r="G1210" s="141">
        <v>186</v>
      </c>
      <c r="H1210" s="143"/>
      <c r="I1210" s="143"/>
      <c r="J1210" s="143"/>
      <c r="K1210" s="143"/>
      <c r="L1210" s="143"/>
      <c r="M1210" s="143"/>
      <c r="N1210" s="143"/>
      <c r="O1210" s="143"/>
    </row>
    <row r="1211" spans="2:15" x14ac:dyDescent="0.25">
      <c r="B1211" s="140">
        <v>1125</v>
      </c>
      <c r="C1211" s="188" t="s">
        <v>1584</v>
      </c>
      <c r="D1211" s="188"/>
      <c r="E1211" s="188"/>
      <c r="F1211" s="141">
        <v>147</v>
      </c>
      <c r="G1211" s="141">
        <v>147</v>
      </c>
      <c r="H1211" s="143"/>
      <c r="I1211" s="143"/>
      <c r="J1211" s="143"/>
      <c r="K1211" s="143"/>
      <c r="L1211" s="143"/>
      <c r="M1211" s="143"/>
      <c r="N1211" s="143"/>
      <c r="O1211" s="143"/>
    </row>
    <row r="1212" spans="2:15" x14ac:dyDescent="0.25">
      <c r="B1212" s="140">
        <v>1126</v>
      </c>
      <c r="C1212" s="188" t="s">
        <v>1585</v>
      </c>
      <c r="D1212" s="188"/>
      <c r="E1212" s="188"/>
      <c r="F1212" s="141">
        <v>61.5</v>
      </c>
      <c r="G1212" s="142" t="s">
        <v>226</v>
      </c>
      <c r="H1212" s="143"/>
      <c r="I1212" s="143"/>
      <c r="J1212" s="143"/>
      <c r="K1212" s="143"/>
      <c r="L1212" s="143"/>
      <c r="M1212" s="143"/>
      <c r="N1212" s="143"/>
      <c r="O1212" s="143"/>
    </row>
    <row r="1213" spans="2:15" x14ac:dyDescent="0.25">
      <c r="B1213" s="140">
        <v>1127</v>
      </c>
      <c r="C1213" s="188" t="s">
        <v>1586</v>
      </c>
      <c r="D1213" s="188"/>
      <c r="E1213" s="188"/>
      <c r="F1213" s="141">
        <v>235</v>
      </c>
      <c r="G1213" s="141">
        <v>235</v>
      </c>
      <c r="H1213" s="143"/>
      <c r="I1213" s="143"/>
      <c r="J1213" s="143"/>
      <c r="K1213" s="143"/>
      <c r="L1213" s="143"/>
      <c r="M1213" s="143"/>
      <c r="N1213" s="143"/>
      <c r="O1213" s="143"/>
    </row>
    <row r="1214" spans="2:15" x14ac:dyDescent="0.25">
      <c r="B1214" s="140">
        <v>1128</v>
      </c>
      <c r="C1214" s="188" t="s">
        <v>1587</v>
      </c>
      <c r="D1214" s="188"/>
      <c r="E1214" s="188"/>
      <c r="F1214" s="141">
        <v>738.5</v>
      </c>
      <c r="G1214" s="141">
        <v>540</v>
      </c>
      <c r="H1214" s="143"/>
      <c r="I1214" s="143"/>
      <c r="J1214" s="143"/>
      <c r="K1214" s="143"/>
      <c r="L1214" s="143"/>
      <c r="M1214" s="143"/>
      <c r="N1214" s="143"/>
      <c r="O1214" s="143"/>
    </row>
    <row r="1215" spans="2:15" x14ac:dyDescent="0.25">
      <c r="B1215" s="140">
        <v>1129</v>
      </c>
      <c r="C1215" s="188" t="s">
        <v>1588</v>
      </c>
      <c r="D1215" s="188"/>
      <c r="E1215" s="188"/>
      <c r="F1215" s="141">
        <v>79</v>
      </c>
      <c r="G1215" s="141">
        <v>79</v>
      </c>
      <c r="H1215" s="143"/>
      <c r="I1215" s="143"/>
      <c r="J1215" s="143"/>
      <c r="K1215" s="143"/>
      <c r="L1215" s="143"/>
      <c r="M1215" s="143"/>
      <c r="N1215" s="143"/>
      <c r="O1215" s="143"/>
    </row>
    <row r="1216" spans="2:15" x14ac:dyDescent="0.25">
      <c r="B1216" s="140">
        <v>1130</v>
      </c>
      <c r="C1216" s="188" t="s">
        <v>1589</v>
      </c>
      <c r="D1216" s="188"/>
      <c r="E1216" s="188"/>
      <c r="F1216" s="141">
        <v>277</v>
      </c>
      <c r="G1216" s="141">
        <v>277</v>
      </c>
      <c r="H1216" s="143"/>
      <c r="I1216" s="143"/>
      <c r="J1216" s="143"/>
      <c r="K1216" s="143"/>
      <c r="L1216" s="143"/>
      <c r="M1216" s="143"/>
      <c r="N1216" s="143"/>
      <c r="O1216" s="143"/>
    </row>
    <row r="1217" spans="2:15" x14ac:dyDescent="0.25">
      <c r="B1217" s="140">
        <v>1131</v>
      </c>
      <c r="C1217" s="188" t="s">
        <v>1590</v>
      </c>
      <c r="D1217" s="188"/>
      <c r="E1217" s="188"/>
      <c r="F1217" s="141">
        <v>1150</v>
      </c>
      <c r="G1217" s="141">
        <v>1150</v>
      </c>
      <c r="H1217" s="143"/>
      <c r="I1217" s="143"/>
      <c r="J1217" s="143"/>
      <c r="K1217" s="143"/>
      <c r="L1217" s="143"/>
      <c r="M1217" s="143"/>
      <c r="N1217" s="143"/>
      <c r="O1217" s="143"/>
    </row>
    <row r="1218" spans="2:15" x14ac:dyDescent="0.25">
      <c r="B1218" s="140">
        <v>1132</v>
      </c>
      <c r="C1218" s="188" t="s">
        <v>1591</v>
      </c>
      <c r="D1218" s="188"/>
      <c r="E1218" s="188"/>
      <c r="F1218" s="141">
        <v>90</v>
      </c>
      <c r="G1218" s="141">
        <v>90</v>
      </c>
      <c r="H1218" s="143"/>
      <c r="I1218" s="143"/>
      <c r="J1218" s="143"/>
      <c r="K1218" s="143"/>
      <c r="L1218" s="143"/>
      <c r="M1218" s="143"/>
      <c r="N1218" s="143"/>
      <c r="O1218" s="143"/>
    </row>
    <row r="1219" spans="2:15" x14ac:dyDescent="0.25">
      <c r="B1219" s="140">
        <v>1133</v>
      </c>
      <c r="C1219" s="188" t="s">
        <v>1592</v>
      </c>
      <c r="D1219" s="188"/>
      <c r="E1219" s="188"/>
      <c r="F1219" s="141">
        <v>56</v>
      </c>
      <c r="G1219" s="141">
        <v>56</v>
      </c>
      <c r="H1219" s="143"/>
      <c r="I1219" s="143"/>
      <c r="J1219" s="143"/>
      <c r="K1219" s="143"/>
      <c r="L1219" s="143"/>
      <c r="M1219" s="143"/>
      <c r="N1219" s="143"/>
      <c r="O1219" s="143"/>
    </row>
    <row r="1220" spans="2:15" x14ac:dyDescent="0.25">
      <c r="B1220" s="140">
        <v>1134</v>
      </c>
      <c r="C1220" s="188" t="s">
        <v>1593</v>
      </c>
      <c r="D1220" s="188"/>
      <c r="E1220" s="188"/>
      <c r="F1220" s="141">
        <v>180</v>
      </c>
      <c r="G1220" s="141">
        <v>180</v>
      </c>
      <c r="H1220" s="143"/>
      <c r="I1220" s="143"/>
      <c r="J1220" s="143"/>
      <c r="K1220" s="143"/>
      <c r="L1220" s="143"/>
      <c r="M1220" s="143"/>
      <c r="N1220" s="143"/>
      <c r="O1220" s="143"/>
    </row>
    <row r="1221" spans="2:15" x14ac:dyDescent="0.25">
      <c r="B1221" s="140">
        <v>1135</v>
      </c>
      <c r="C1221" s="188" t="s">
        <v>1594</v>
      </c>
      <c r="D1221" s="188"/>
      <c r="E1221" s="188"/>
      <c r="F1221" s="141">
        <v>953</v>
      </c>
      <c r="G1221" s="141">
        <v>953</v>
      </c>
      <c r="H1221" s="143"/>
      <c r="I1221" s="143"/>
      <c r="J1221" s="143"/>
      <c r="K1221" s="143"/>
      <c r="L1221" s="143"/>
      <c r="M1221" s="143"/>
      <c r="N1221" s="143"/>
      <c r="O1221" s="143"/>
    </row>
    <row r="1222" spans="2:15" x14ac:dyDescent="0.25">
      <c r="B1222" s="140">
        <v>1136</v>
      </c>
      <c r="C1222" s="188" t="s">
        <v>1595</v>
      </c>
      <c r="D1222" s="188"/>
      <c r="E1222" s="188"/>
      <c r="F1222" s="141">
        <v>953</v>
      </c>
      <c r="G1222" s="141">
        <v>953</v>
      </c>
      <c r="H1222" s="143"/>
      <c r="I1222" s="143"/>
      <c r="J1222" s="143"/>
      <c r="K1222" s="143"/>
      <c r="L1222" s="143"/>
      <c r="M1222" s="143"/>
      <c r="N1222" s="143"/>
      <c r="O1222" s="143"/>
    </row>
    <row r="1223" spans="2:15" x14ac:dyDescent="0.25">
      <c r="B1223" s="140">
        <v>1137</v>
      </c>
      <c r="C1223" s="188" t="s">
        <v>1596</v>
      </c>
      <c r="D1223" s="188"/>
      <c r="E1223" s="188"/>
      <c r="F1223" s="141">
        <v>2956.5</v>
      </c>
      <c r="G1223" s="141">
        <v>74</v>
      </c>
      <c r="H1223" s="143"/>
      <c r="I1223" s="143"/>
      <c r="J1223" s="143"/>
      <c r="K1223" s="143"/>
      <c r="L1223" s="143"/>
      <c r="M1223" s="143"/>
      <c r="N1223" s="143"/>
      <c r="O1223" s="143"/>
    </row>
    <row r="1224" spans="2:15" x14ac:dyDescent="0.25">
      <c r="B1224" s="140">
        <v>1138</v>
      </c>
      <c r="C1224" s="188" t="s">
        <v>1597</v>
      </c>
      <c r="D1224" s="188"/>
      <c r="E1224" s="188"/>
      <c r="F1224" s="141">
        <v>416</v>
      </c>
      <c r="G1224" s="141">
        <v>416</v>
      </c>
      <c r="H1224" s="143"/>
      <c r="I1224" s="143"/>
      <c r="J1224" s="143"/>
      <c r="K1224" s="143"/>
      <c r="L1224" s="143"/>
      <c r="M1224" s="143"/>
      <c r="N1224" s="143"/>
      <c r="O1224" s="143"/>
    </row>
    <row r="1225" spans="2:15" x14ac:dyDescent="0.25">
      <c r="B1225" s="140">
        <v>1139</v>
      </c>
      <c r="C1225" s="188" t="s">
        <v>1598</v>
      </c>
      <c r="D1225" s="188"/>
      <c r="E1225" s="188"/>
      <c r="F1225" s="141">
        <v>51</v>
      </c>
      <c r="G1225" s="141">
        <v>51</v>
      </c>
      <c r="H1225" s="143"/>
      <c r="I1225" s="143"/>
      <c r="J1225" s="143"/>
      <c r="K1225" s="143"/>
      <c r="L1225" s="143"/>
      <c r="M1225" s="143"/>
      <c r="N1225" s="143"/>
      <c r="O1225" s="143"/>
    </row>
    <row r="1226" spans="2:15" x14ac:dyDescent="0.25">
      <c r="B1226" s="140">
        <v>1140</v>
      </c>
      <c r="C1226" s="188" t="s">
        <v>1599</v>
      </c>
      <c r="D1226" s="188"/>
      <c r="E1226" s="188"/>
      <c r="F1226" s="141">
        <v>223</v>
      </c>
      <c r="G1226" s="142" t="s">
        <v>226</v>
      </c>
      <c r="H1226" s="143"/>
      <c r="I1226" s="143"/>
      <c r="J1226" s="143"/>
      <c r="K1226" s="143"/>
      <c r="L1226" s="143"/>
      <c r="M1226" s="143"/>
      <c r="N1226" s="143"/>
      <c r="O1226" s="143"/>
    </row>
    <row r="1227" spans="2:15" x14ac:dyDescent="0.25">
      <c r="B1227" s="140">
        <v>1141</v>
      </c>
      <c r="C1227" s="188" t="s">
        <v>1600</v>
      </c>
      <c r="D1227" s="188"/>
      <c r="E1227" s="188"/>
      <c r="F1227" s="141">
        <v>223</v>
      </c>
      <c r="G1227" s="142" t="s">
        <v>226</v>
      </c>
      <c r="H1227" s="143"/>
      <c r="I1227" s="143"/>
      <c r="J1227" s="143"/>
      <c r="K1227" s="143"/>
      <c r="L1227" s="143"/>
      <c r="M1227" s="143"/>
      <c r="N1227" s="143"/>
      <c r="O1227" s="143"/>
    </row>
    <row r="1228" spans="2:15" x14ac:dyDescent="0.25">
      <c r="B1228" s="140">
        <v>1142</v>
      </c>
      <c r="C1228" s="188" t="s">
        <v>1601</v>
      </c>
      <c r="D1228" s="188"/>
      <c r="E1228" s="188"/>
      <c r="F1228" s="141">
        <v>0.9</v>
      </c>
      <c r="G1228" s="141">
        <v>0.9</v>
      </c>
      <c r="H1228" s="143"/>
      <c r="I1228" s="143"/>
      <c r="J1228" s="143"/>
      <c r="K1228" s="143"/>
      <c r="L1228" s="143"/>
      <c r="M1228" s="143"/>
      <c r="N1228" s="143"/>
      <c r="O1228" s="143"/>
    </row>
    <row r="1229" spans="2:15" x14ac:dyDescent="0.25">
      <c r="B1229" s="140">
        <v>1143</v>
      </c>
      <c r="C1229" s="188" t="s">
        <v>1602</v>
      </c>
      <c r="D1229" s="188"/>
      <c r="E1229" s="188"/>
      <c r="F1229" s="141">
        <v>311</v>
      </c>
      <c r="G1229" s="141">
        <v>311</v>
      </c>
      <c r="H1229" s="143"/>
      <c r="I1229" s="143"/>
      <c r="J1229" s="143"/>
      <c r="K1229" s="143"/>
      <c r="L1229" s="143"/>
      <c r="M1229" s="143"/>
      <c r="N1229" s="143"/>
      <c r="O1229" s="143"/>
    </row>
    <row r="1230" spans="2:15" x14ac:dyDescent="0.25">
      <c r="B1230" s="140">
        <v>1144</v>
      </c>
      <c r="C1230" s="188" t="s">
        <v>1603</v>
      </c>
      <c r="D1230" s="188"/>
      <c r="E1230" s="188"/>
      <c r="F1230" s="141">
        <v>321</v>
      </c>
      <c r="G1230" s="141">
        <v>321</v>
      </c>
      <c r="H1230" s="143"/>
      <c r="I1230" s="143"/>
      <c r="J1230" s="143"/>
      <c r="K1230" s="143"/>
      <c r="L1230" s="143"/>
      <c r="M1230" s="143"/>
      <c r="N1230" s="143"/>
      <c r="O1230" s="143"/>
    </row>
    <row r="1231" spans="2:15" x14ac:dyDescent="0.25">
      <c r="B1231" s="140">
        <v>1145</v>
      </c>
      <c r="C1231" s="188" t="s">
        <v>1604</v>
      </c>
      <c r="D1231" s="188"/>
      <c r="E1231" s="188"/>
      <c r="F1231" s="141">
        <v>130</v>
      </c>
      <c r="G1231" s="141">
        <v>130</v>
      </c>
      <c r="H1231" s="143"/>
      <c r="I1231" s="143"/>
      <c r="J1231" s="143"/>
      <c r="K1231" s="143"/>
      <c r="L1231" s="143"/>
      <c r="M1231" s="143"/>
      <c r="N1231" s="143"/>
      <c r="O1231" s="143"/>
    </row>
    <row r="1232" spans="2:15" x14ac:dyDescent="0.25">
      <c r="B1232" s="140">
        <v>1146</v>
      </c>
      <c r="C1232" s="188" t="s">
        <v>1605</v>
      </c>
      <c r="D1232" s="188"/>
      <c r="E1232" s="188"/>
      <c r="F1232" s="141">
        <v>5.9</v>
      </c>
      <c r="G1232" s="141">
        <v>5.9</v>
      </c>
      <c r="H1232" s="143"/>
      <c r="I1232" s="143"/>
      <c r="J1232" s="143"/>
      <c r="K1232" s="143"/>
      <c r="L1232" s="143"/>
      <c r="M1232" s="143"/>
      <c r="N1232" s="143"/>
      <c r="O1232" s="143"/>
    </row>
    <row r="1233" spans="2:15" x14ac:dyDescent="0.25">
      <c r="B1233" s="140">
        <v>1147</v>
      </c>
      <c r="C1233" s="188" t="s">
        <v>1606</v>
      </c>
      <c r="D1233" s="188"/>
      <c r="E1233" s="188"/>
      <c r="F1233" s="141">
        <v>223</v>
      </c>
      <c r="G1233" s="141">
        <v>223</v>
      </c>
      <c r="H1233" s="143"/>
      <c r="I1233" s="143"/>
      <c r="J1233" s="143"/>
      <c r="K1233" s="143"/>
      <c r="L1233" s="143"/>
      <c r="M1233" s="143"/>
      <c r="N1233" s="143"/>
      <c r="O1233" s="143"/>
    </row>
    <row r="1234" spans="2:15" x14ac:dyDescent="0.25">
      <c r="B1234" s="140">
        <v>1148</v>
      </c>
      <c r="C1234" s="188" t="s">
        <v>1607</v>
      </c>
      <c r="D1234" s="188"/>
      <c r="E1234" s="188"/>
      <c r="F1234" s="141">
        <v>81.8</v>
      </c>
      <c r="G1234" s="141">
        <v>81.8</v>
      </c>
      <c r="H1234" s="143"/>
      <c r="I1234" s="143"/>
      <c r="J1234" s="143"/>
      <c r="K1234" s="143"/>
      <c r="L1234" s="143"/>
      <c r="M1234" s="143"/>
      <c r="N1234" s="143"/>
      <c r="O1234" s="143"/>
    </row>
    <row r="1235" spans="2:15" x14ac:dyDescent="0.25">
      <c r="B1235" s="140">
        <v>1149</v>
      </c>
      <c r="C1235" s="188" t="s">
        <v>1608</v>
      </c>
      <c r="D1235" s="188"/>
      <c r="E1235" s="188"/>
      <c r="F1235" s="141">
        <v>100</v>
      </c>
      <c r="G1235" s="141">
        <v>100</v>
      </c>
      <c r="H1235" s="143"/>
      <c r="I1235" s="143"/>
      <c r="J1235" s="143"/>
      <c r="K1235" s="143"/>
      <c r="L1235" s="143"/>
      <c r="M1235" s="143"/>
      <c r="N1235" s="143"/>
      <c r="O1235" s="143"/>
    </row>
    <row r="1236" spans="2:15" x14ac:dyDescent="0.25">
      <c r="B1236" s="140">
        <v>1150</v>
      </c>
      <c r="C1236" s="188" t="s">
        <v>1609</v>
      </c>
      <c r="D1236" s="188"/>
      <c r="E1236" s="188"/>
      <c r="F1236" s="141">
        <v>350</v>
      </c>
      <c r="G1236" s="141">
        <v>350</v>
      </c>
      <c r="H1236" s="143"/>
      <c r="I1236" s="143"/>
      <c r="J1236" s="143"/>
      <c r="K1236" s="143"/>
      <c r="L1236" s="143"/>
      <c r="M1236" s="143"/>
      <c r="N1236" s="143"/>
      <c r="O1236" s="143"/>
    </row>
    <row r="1237" spans="2:15" x14ac:dyDescent="0.25">
      <c r="B1237" s="140">
        <v>1151</v>
      </c>
      <c r="C1237" s="188" t="s">
        <v>1610</v>
      </c>
      <c r="D1237" s="188"/>
      <c r="E1237" s="188"/>
      <c r="F1237" s="141">
        <v>78.900000000000006</v>
      </c>
      <c r="G1237" s="141">
        <v>78.900000000000006</v>
      </c>
      <c r="H1237" s="143"/>
      <c r="I1237" s="143"/>
      <c r="J1237" s="143"/>
      <c r="K1237" s="143"/>
      <c r="L1237" s="143"/>
      <c r="M1237" s="143"/>
      <c r="N1237" s="143"/>
      <c r="O1237" s="143"/>
    </row>
    <row r="1238" spans="2:15" x14ac:dyDescent="0.25">
      <c r="B1238" s="140">
        <v>1152</v>
      </c>
      <c r="C1238" s="188" t="s">
        <v>1611</v>
      </c>
      <c r="D1238" s="188"/>
      <c r="E1238" s="188"/>
      <c r="F1238" s="141">
        <v>0.8</v>
      </c>
      <c r="G1238" s="141">
        <v>0.8</v>
      </c>
      <c r="H1238" s="143"/>
      <c r="I1238" s="143"/>
      <c r="J1238" s="143"/>
      <c r="K1238" s="143"/>
      <c r="L1238" s="143"/>
      <c r="M1238" s="143"/>
      <c r="N1238" s="143"/>
      <c r="O1238" s="143"/>
    </row>
    <row r="1239" spans="2:15" x14ac:dyDescent="0.25">
      <c r="B1239" s="140">
        <v>1153</v>
      </c>
      <c r="C1239" s="188" t="s">
        <v>1612</v>
      </c>
      <c r="D1239" s="188"/>
      <c r="E1239" s="188"/>
      <c r="F1239" s="141">
        <v>432</v>
      </c>
      <c r="G1239" s="142" t="s">
        <v>226</v>
      </c>
      <c r="H1239" s="143"/>
      <c r="I1239" s="143"/>
      <c r="J1239" s="143"/>
      <c r="K1239" s="143"/>
      <c r="L1239" s="143"/>
      <c r="M1239" s="143"/>
      <c r="N1239" s="143"/>
      <c r="O1239" s="143"/>
    </row>
    <row r="1240" spans="2:15" x14ac:dyDescent="0.25">
      <c r="B1240" s="140">
        <v>1154</v>
      </c>
      <c r="C1240" s="188" t="s">
        <v>1613</v>
      </c>
      <c r="D1240" s="188"/>
      <c r="E1240" s="188"/>
      <c r="F1240" s="141">
        <v>807.5</v>
      </c>
      <c r="G1240" s="142" t="s">
        <v>226</v>
      </c>
      <c r="H1240" s="143"/>
      <c r="I1240" s="143"/>
      <c r="J1240" s="143"/>
      <c r="K1240" s="143"/>
      <c r="L1240" s="143"/>
      <c r="M1240" s="143"/>
      <c r="N1240" s="143"/>
      <c r="O1240" s="143"/>
    </row>
    <row r="1241" spans="2:15" x14ac:dyDescent="0.25">
      <c r="B1241" s="140">
        <v>1155</v>
      </c>
      <c r="C1241" s="188" t="s">
        <v>1614</v>
      </c>
      <c r="D1241" s="188"/>
      <c r="E1241" s="188"/>
      <c r="F1241" s="141">
        <v>532.5</v>
      </c>
      <c r="G1241" s="142" t="s">
        <v>226</v>
      </c>
      <c r="H1241" s="143"/>
      <c r="I1241" s="143"/>
      <c r="J1241" s="143"/>
      <c r="K1241" s="143"/>
      <c r="L1241" s="143"/>
      <c r="M1241" s="143"/>
      <c r="N1241" s="143"/>
      <c r="O1241" s="143"/>
    </row>
    <row r="1242" spans="2:15" x14ac:dyDescent="0.25">
      <c r="B1242" s="140">
        <v>1156</v>
      </c>
      <c r="C1242" s="188" t="s">
        <v>1615</v>
      </c>
      <c r="D1242" s="188"/>
      <c r="E1242" s="188"/>
      <c r="F1242" s="141">
        <v>18.899999999999999</v>
      </c>
      <c r="G1242" s="141">
        <v>18.899999999999999</v>
      </c>
      <c r="H1242" s="143"/>
      <c r="I1242" s="143"/>
      <c r="J1242" s="143"/>
      <c r="K1242" s="143"/>
      <c r="L1242" s="143"/>
      <c r="M1242" s="143"/>
      <c r="N1242" s="143"/>
      <c r="O1242" s="143"/>
    </row>
    <row r="1243" spans="2:15" x14ac:dyDescent="0.25">
      <c r="B1243" s="140">
        <v>1157</v>
      </c>
      <c r="C1243" s="188" t="s">
        <v>1616</v>
      </c>
      <c r="D1243" s="188"/>
      <c r="E1243" s="188"/>
      <c r="F1243" s="141">
        <v>300</v>
      </c>
      <c r="G1243" s="141">
        <v>300</v>
      </c>
      <c r="H1243" s="143"/>
      <c r="I1243" s="143"/>
      <c r="J1243" s="143"/>
      <c r="K1243" s="143"/>
      <c r="L1243" s="143"/>
      <c r="M1243" s="143"/>
      <c r="N1243" s="143"/>
      <c r="O1243" s="143"/>
    </row>
    <row r="1244" spans="2:15" x14ac:dyDescent="0.25">
      <c r="B1244" s="140">
        <v>1158</v>
      </c>
      <c r="C1244" s="188" t="s">
        <v>1617</v>
      </c>
      <c r="D1244" s="188"/>
      <c r="E1244" s="188"/>
      <c r="F1244" s="141">
        <v>116</v>
      </c>
      <c r="G1244" s="141">
        <v>116</v>
      </c>
      <c r="H1244" s="143"/>
      <c r="I1244" s="143"/>
      <c r="J1244" s="143"/>
      <c r="K1244" s="143"/>
      <c r="L1244" s="143"/>
      <c r="M1244" s="143"/>
      <c r="N1244" s="143"/>
      <c r="O1244" s="143"/>
    </row>
    <row r="1245" spans="2:15" x14ac:dyDescent="0.25">
      <c r="B1245" s="140">
        <v>1159</v>
      </c>
      <c r="C1245" s="188" t="s">
        <v>1618</v>
      </c>
      <c r="D1245" s="188"/>
      <c r="E1245" s="188"/>
      <c r="F1245" s="141">
        <v>200</v>
      </c>
      <c r="G1245" s="141">
        <v>200</v>
      </c>
      <c r="H1245" s="143"/>
      <c r="I1245" s="143"/>
      <c r="J1245" s="143"/>
      <c r="K1245" s="143"/>
      <c r="L1245" s="143"/>
      <c r="M1245" s="143"/>
      <c r="N1245" s="143"/>
      <c r="O1245" s="143"/>
    </row>
    <row r="1246" spans="2:15" x14ac:dyDescent="0.25">
      <c r="B1246" s="140">
        <v>1160</v>
      </c>
      <c r="C1246" s="188" t="s">
        <v>1619</v>
      </c>
      <c r="D1246" s="188"/>
      <c r="E1246" s="188"/>
      <c r="F1246" s="141">
        <v>16.399999999999999</v>
      </c>
      <c r="G1246" s="141">
        <v>16.399999999999999</v>
      </c>
      <c r="H1246" s="143"/>
      <c r="I1246" s="143"/>
      <c r="J1246" s="143"/>
      <c r="K1246" s="143"/>
      <c r="L1246" s="143"/>
      <c r="M1246" s="143"/>
      <c r="N1246" s="143"/>
      <c r="O1246" s="143"/>
    </row>
    <row r="1247" spans="2:15" x14ac:dyDescent="0.25">
      <c r="B1247" s="140">
        <v>1161</v>
      </c>
      <c r="C1247" s="188" t="s">
        <v>1620</v>
      </c>
      <c r="D1247" s="188"/>
      <c r="E1247" s="188"/>
      <c r="F1247" s="141">
        <v>1053</v>
      </c>
      <c r="G1247" s="141">
        <v>1053</v>
      </c>
      <c r="H1247" s="143"/>
      <c r="I1247" s="143"/>
      <c r="J1247" s="143"/>
      <c r="K1247" s="143"/>
      <c r="L1247" s="143"/>
      <c r="M1247" s="143"/>
      <c r="N1247" s="143"/>
      <c r="O1247" s="143"/>
    </row>
    <row r="1248" spans="2:15" x14ac:dyDescent="0.25">
      <c r="B1248" s="140">
        <v>1162</v>
      </c>
      <c r="C1248" s="188" t="s">
        <v>1621</v>
      </c>
      <c r="D1248" s="188"/>
      <c r="E1248" s="188"/>
      <c r="F1248" s="141">
        <v>161</v>
      </c>
      <c r="G1248" s="141">
        <v>161</v>
      </c>
      <c r="H1248" s="143"/>
      <c r="I1248" s="143"/>
      <c r="J1248" s="143"/>
      <c r="K1248" s="143"/>
      <c r="L1248" s="143"/>
      <c r="M1248" s="143"/>
      <c r="N1248" s="143"/>
      <c r="O1248" s="143"/>
    </row>
    <row r="1249" spans="2:15" x14ac:dyDescent="0.25">
      <c r="B1249" s="140">
        <v>1163</v>
      </c>
      <c r="C1249" s="188" t="s">
        <v>1622</v>
      </c>
      <c r="D1249" s="188"/>
      <c r="E1249" s="188"/>
      <c r="F1249" s="141">
        <v>2135</v>
      </c>
      <c r="G1249" s="141">
        <v>286</v>
      </c>
      <c r="H1249" s="143"/>
      <c r="I1249" s="143"/>
      <c r="J1249" s="143"/>
      <c r="K1249" s="143"/>
      <c r="L1249" s="143"/>
      <c r="M1249" s="143"/>
      <c r="N1249" s="143"/>
      <c r="O1249" s="143"/>
    </row>
    <row r="1250" spans="2:15" x14ac:dyDescent="0.25">
      <c r="B1250" s="140">
        <v>1164</v>
      </c>
      <c r="C1250" s="188" t="s">
        <v>1623</v>
      </c>
      <c r="D1250" s="188"/>
      <c r="E1250" s="188"/>
      <c r="F1250" s="141">
        <v>250</v>
      </c>
      <c r="G1250" s="142" t="s">
        <v>226</v>
      </c>
      <c r="H1250" s="143"/>
      <c r="I1250" s="143"/>
      <c r="J1250" s="143"/>
      <c r="K1250" s="143"/>
      <c r="L1250" s="143"/>
      <c r="M1250" s="143"/>
      <c r="N1250" s="143"/>
      <c r="O1250" s="143"/>
    </row>
    <row r="1251" spans="2:15" x14ac:dyDescent="0.25">
      <c r="B1251" s="140">
        <v>1165</v>
      </c>
      <c r="C1251" s="188" t="s">
        <v>1624</v>
      </c>
      <c r="D1251" s="188"/>
      <c r="E1251" s="188"/>
      <c r="F1251" s="141">
        <v>92</v>
      </c>
      <c r="G1251" s="142" t="s">
        <v>226</v>
      </c>
      <c r="H1251" s="143"/>
      <c r="I1251" s="143"/>
      <c r="J1251" s="143"/>
      <c r="K1251" s="143"/>
      <c r="L1251" s="143"/>
      <c r="M1251" s="143"/>
      <c r="N1251" s="143"/>
      <c r="O1251" s="143"/>
    </row>
    <row r="1252" spans="2:15" x14ac:dyDescent="0.25">
      <c r="B1252" s="140">
        <v>1166</v>
      </c>
      <c r="C1252" s="188" t="s">
        <v>1625</v>
      </c>
      <c r="D1252" s="188"/>
      <c r="E1252" s="188"/>
      <c r="F1252" s="141">
        <v>63</v>
      </c>
      <c r="G1252" s="142" t="s">
        <v>226</v>
      </c>
      <c r="H1252" s="143"/>
      <c r="I1252" s="143"/>
      <c r="J1252" s="143"/>
      <c r="K1252" s="143"/>
      <c r="L1252" s="143"/>
      <c r="M1252" s="143"/>
      <c r="N1252" s="143"/>
      <c r="O1252" s="143"/>
    </row>
    <row r="1253" spans="2:15" x14ac:dyDescent="0.25">
      <c r="B1253" s="140">
        <v>1167</v>
      </c>
      <c r="C1253" s="188" t="s">
        <v>1626</v>
      </c>
      <c r="D1253" s="188"/>
      <c r="E1253" s="188"/>
      <c r="F1253" s="141">
        <v>0.4</v>
      </c>
      <c r="G1253" s="141">
        <v>0.4</v>
      </c>
      <c r="H1253" s="143"/>
      <c r="I1253" s="143"/>
      <c r="J1253" s="143"/>
      <c r="K1253" s="143"/>
      <c r="L1253" s="143"/>
      <c r="M1253" s="143"/>
      <c r="N1253" s="143"/>
      <c r="O1253" s="143"/>
    </row>
    <row r="1254" spans="2:15" x14ac:dyDescent="0.25">
      <c r="B1254" s="140">
        <v>1168</v>
      </c>
      <c r="C1254" s="188" t="s">
        <v>1627</v>
      </c>
      <c r="D1254" s="188"/>
      <c r="E1254" s="188"/>
      <c r="F1254" s="141">
        <v>1029.5</v>
      </c>
      <c r="G1254" s="142" t="s">
        <v>226</v>
      </c>
      <c r="H1254" s="143"/>
      <c r="I1254" s="143"/>
      <c r="J1254" s="143"/>
      <c r="K1254" s="143"/>
      <c r="L1254" s="143"/>
      <c r="M1254" s="143"/>
      <c r="N1254" s="143"/>
      <c r="O1254" s="143"/>
    </row>
    <row r="1255" spans="2:15" x14ac:dyDescent="0.25">
      <c r="B1255" s="140">
        <v>1169</v>
      </c>
      <c r="C1255" s="188" t="s">
        <v>1628</v>
      </c>
      <c r="D1255" s="188"/>
      <c r="E1255" s="188"/>
      <c r="F1255" s="141">
        <v>0.8</v>
      </c>
      <c r="G1255" s="141">
        <v>0.8</v>
      </c>
      <c r="H1255" s="143"/>
      <c r="I1255" s="143"/>
      <c r="J1255" s="143"/>
      <c r="K1255" s="143"/>
      <c r="L1255" s="143"/>
      <c r="M1255" s="143"/>
      <c r="N1255" s="143"/>
      <c r="O1255" s="143"/>
    </row>
    <row r="1256" spans="2:15" x14ac:dyDescent="0.25">
      <c r="B1256" s="140">
        <v>1170</v>
      </c>
      <c r="C1256" s="188" t="s">
        <v>1629</v>
      </c>
      <c r="D1256" s="188"/>
      <c r="E1256" s="188"/>
      <c r="F1256" s="141">
        <v>310.5</v>
      </c>
      <c r="G1256" s="142" t="s">
        <v>226</v>
      </c>
      <c r="H1256" s="143"/>
      <c r="I1256" s="143"/>
      <c r="J1256" s="143"/>
      <c r="K1256" s="143"/>
      <c r="L1256" s="143"/>
      <c r="M1256" s="143"/>
      <c r="N1256" s="143"/>
      <c r="O1256" s="143"/>
    </row>
    <row r="1257" spans="2:15" x14ac:dyDescent="0.25">
      <c r="B1257" s="140">
        <v>1171</v>
      </c>
      <c r="C1257" s="188" t="s">
        <v>1630</v>
      </c>
      <c r="D1257" s="188"/>
      <c r="E1257" s="188"/>
      <c r="F1257" s="141">
        <v>31.6</v>
      </c>
      <c r="G1257" s="141">
        <v>31.6</v>
      </c>
      <c r="H1257" s="143"/>
      <c r="I1257" s="143"/>
      <c r="J1257" s="143"/>
      <c r="K1257" s="143"/>
      <c r="L1257" s="143"/>
      <c r="M1257" s="143"/>
      <c r="N1257" s="143"/>
      <c r="O1257" s="143"/>
    </row>
    <row r="1258" spans="2:15" x14ac:dyDescent="0.25">
      <c r="B1258" s="140">
        <v>1172</v>
      </c>
      <c r="C1258" s="188" t="s">
        <v>1631</v>
      </c>
      <c r="D1258" s="188"/>
      <c r="E1258" s="188"/>
      <c r="F1258" s="141">
        <v>754.5</v>
      </c>
      <c r="G1258" s="142" t="s">
        <v>226</v>
      </c>
      <c r="H1258" s="143"/>
      <c r="I1258" s="143"/>
      <c r="J1258" s="143"/>
      <c r="K1258" s="143"/>
      <c r="L1258" s="143"/>
      <c r="M1258" s="143"/>
      <c r="N1258" s="143"/>
      <c r="O1258" s="143"/>
    </row>
    <row r="1259" spans="2:15" x14ac:dyDescent="0.25">
      <c r="B1259" s="140">
        <v>1173</v>
      </c>
      <c r="C1259" s="188" t="s">
        <v>1632</v>
      </c>
      <c r="D1259" s="188"/>
      <c r="E1259" s="188"/>
      <c r="F1259" s="141">
        <v>260</v>
      </c>
      <c r="G1259" s="141">
        <v>260</v>
      </c>
      <c r="H1259" s="143"/>
      <c r="I1259" s="143"/>
      <c r="J1259" s="143"/>
      <c r="K1259" s="143"/>
      <c r="L1259" s="143"/>
      <c r="M1259" s="143"/>
      <c r="N1259" s="143"/>
      <c r="O1259" s="143"/>
    </row>
    <row r="1260" spans="2:15" x14ac:dyDescent="0.25">
      <c r="B1260" s="140">
        <v>1174</v>
      </c>
      <c r="C1260" s="188" t="s">
        <v>1633</v>
      </c>
      <c r="D1260" s="188"/>
      <c r="E1260" s="188"/>
      <c r="F1260" s="141">
        <v>15.8</v>
      </c>
      <c r="G1260" s="141">
        <v>15.8</v>
      </c>
      <c r="H1260" s="143"/>
      <c r="I1260" s="143"/>
      <c r="J1260" s="143"/>
      <c r="K1260" s="143"/>
      <c r="L1260" s="143"/>
      <c r="M1260" s="143"/>
      <c r="N1260" s="143"/>
      <c r="O1260" s="143"/>
    </row>
    <row r="1261" spans="2:15" x14ac:dyDescent="0.25">
      <c r="B1261" s="140">
        <v>1175</v>
      </c>
      <c r="C1261" s="188" t="s">
        <v>1634</v>
      </c>
      <c r="D1261" s="188"/>
      <c r="E1261" s="188"/>
      <c r="F1261" s="141">
        <v>754.5</v>
      </c>
      <c r="G1261" s="142" t="s">
        <v>226</v>
      </c>
      <c r="H1261" s="143"/>
      <c r="I1261" s="143"/>
      <c r="J1261" s="143"/>
      <c r="K1261" s="143"/>
      <c r="L1261" s="143"/>
      <c r="M1261" s="143"/>
      <c r="N1261" s="143"/>
      <c r="O1261" s="143"/>
    </row>
    <row r="1262" spans="2:15" x14ac:dyDescent="0.25">
      <c r="B1262" s="140">
        <v>1176</v>
      </c>
      <c r="C1262" s="188" t="s">
        <v>1635</v>
      </c>
      <c r="D1262" s="188"/>
      <c r="E1262" s="188"/>
      <c r="F1262" s="141">
        <v>695</v>
      </c>
      <c r="G1262" s="142" t="s">
        <v>226</v>
      </c>
      <c r="H1262" s="143"/>
      <c r="I1262" s="143"/>
      <c r="J1262" s="143"/>
      <c r="K1262" s="143"/>
      <c r="L1262" s="143"/>
      <c r="M1262" s="143"/>
      <c r="N1262" s="143"/>
      <c r="O1262" s="143"/>
    </row>
    <row r="1263" spans="2:15" x14ac:dyDescent="0.25">
      <c r="B1263" s="140">
        <v>1177</v>
      </c>
      <c r="C1263" s="188" t="s">
        <v>1636</v>
      </c>
      <c r="D1263" s="188"/>
      <c r="E1263" s="188"/>
      <c r="F1263" s="141">
        <v>47.3</v>
      </c>
      <c r="G1263" s="141">
        <v>47.3</v>
      </c>
      <c r="H1263" s="143"/>
      <c r="I1263" s="143"/>
      <c r="J1263" s="143"/>
      <c r="K1263" s="143"/>
      <c r="L1263" s="143"/>
      <c r="M1263" s="143"/>
      <c r="N1263" s="143"/>
      <c r="O1263" s="143"/>
    </row>
    <row r="1264" spans="2:15" x14ac:dyDescent="0.25">
      <c r="B1264" s="140">
        <v>1178</v>
      </c>
      <c r="C1264" s="188" t="s">
        <v>1637</v>
      </c>
      <c r="D1264" s="188"/>
      <c r="E1264" s="188"/>
      <c r="F1264" s="141">
        <v>258</v>
      </c>
      <c r="G1264" s="142" t="s">
        <v>226</v>
      </c>
      <c r="H1264" s="143"/>
      <c r="I1264" s="143"/>
      <c r="J1264" s="143"/>
      <c r="K1264" s="143"/>
      <c r="L1264" s="143"/>
      <c r="M1264" s="143"/>
      <c r="N1264" s="143"/>
      <c r="O1264" s="143"/>
    </row>
    <row r="1265" spans="2:15" x14ac:dyDescent="0.25">
      <c r="B1265" s="140">
        <v>1179</v>
      </c>
      <c r="C1265" s="188" t="s">
        <v>1638</v>
      </c>
      <c r="D1265" s="188"/>
      <c r="E1265" s="188"/>
      <c r="F1265" s="141">
        <v>200</v>
      </c>
      <c r="G1265" s="141">
        <v>200</v>
      </c>
      <c r="H1265" s="143"/>
      <c r="I1265" s="143"/>
      <c r="J1265" s="143"/>
      <c r="K1265" s="143"/>
      <c r="L1265" s="143"/>
      <c r="M1265" s="143"/>
      <c r="N1265" s="143"/>
      <c r="O1265" s="143"/>
    </row>
    <row r="1266" spans="2:15" x14ac:dyDescent="0.25">
      <c r="B1266" s="140">
        <v>1180</v>
      </c>
      <c r="C1266" s="188" t="s">
        <v>1639</v>
      </c>
      <c r="D1266" s="188"/>
      <c r="E1266" s="188"/>
      <c r="F1266" s="141">
        <v>54</v>
      </c>
      <c r="G1266" s="142" t="s">
        <v>226</v>
      </c>
      <c r="H1266" s="143"/>
      <c r="I1266" s="143"/>
      <c r="J1266" s="143"/>
      <c r="K1266" s="143"/>
      <c r="L1266" s="143"/>
      <c r="M1266" s="143"/>
      <c r="N1266" s="143"/>
      <c r="O1266" s="143"/>
    </row>
    <row r="1267" spans="2:15" x14ac:dyDescent="0.25">
      <c r="B1267" s="140">
        <v>1181</v>
      </c>
      <c r="C1267" s="188" t="s">
        <v>1640</v>
      </c>
      <c r="D1267" s="188"/>
      <c r="E1267" s="188"/>
      <c r="F1267" s="141">
        <v>35287.300000000003</v>
      </c>
      <c r="G1267" s="142" t="s">
        <v>226</v>
      </c>
      <c r="H1267" s="143"/>
      <c r="I1267" s="143"/>
      <c r="J1267" s="143"/>
      <c r="K1267" s="143"/>
      <c r="L1267" s="143"/>
      <c r="M1267" s="143"/>
      <c r="N1267" s="143"/>
      <c r="O1267" s="143"/>
    </row>
    <row r="1268" spans="2:15" x14ac:dyDescent="0.25">
      <c r="B1268" s="140">
        <v>1182</v>
      </c>
      <c r="C1268" s="188" t="s">
        <v>1641</v>
      </c>
      <c r="D1268" s="188"/>
      <c r="E1268" s="188"/>
      <c r="F1268" s="141">
        <v>560.4</v>
      </c>
      <c r="G1268" s="142" t="s">
        <v>226</v>
      </c>
      <c r="H1268" s="143"/>
      <c r="I1268" s="143"/>
      <c r="J1268" s="143"/>
      <c r="K1268" s="143"/>
      <c r="L1268" s="143"/>
      <c r="M1268" s="143"/>
      <c r="N1268" s="143"/>
      <c r="O1268" s="143"/>
    </row>
    <row r="1269" spans="2:15" x14ac:dyDescent="0.25">
      <c r="B1269" s="140">
        <v>1183</v>
      </c>
      <c r="C1269" s="188" t="s">
        <v>1642</v>
      </c>
      <c r="D1269" s="188"/>
      <c r="E1269" s="188"/>
      <c r="F1269" s="141">
        <v>223</v>
      </c>
      <c r="G1269" s="142" t="s">
        <v>226</v>
      </c>
      <c r="H1269" s="143"/>
      <c r="I1269" s="143"/>
      <c r="J1269" s="143"/>
      <c r="K1269" s="143"/>
      <c r="L1269" s="143"/>
      <c r="M1269" s="143"/>
      <c r="N1269" s="143"/>
      <c r="O1269" s="143"/>
    </row>
    <row r="1270" spans="2:15" x14ac:dyDescent="0.25">
      <c r="B1270" s="140">
        <v>1184</v>
      </c>
      <c r="C1270" s="188" t="s">
        <v>1643</v>
      </c>
      <c r="D1270" s="188"/>
      <c r="E1270" s="188"/>
      <c r="F1270" s="141">
        <v>95</v>
      </c>
      <c r="G1270" s="141">
        <v>95</v>
      </c>
      <c r="H1270" s="143"/>
      <c r="I1270" s="143"/>
      <c r="J1270" s="143"/>
      <c r="K1270" s="143"/>
      <c r="L1270" s="143"/>
      <c r="M1270" s="143"/>
      <c r="N1270" s="143"/>
      <c r="O1270" s="143"/>
    </row>
    <row r="1271" spans="2:15" x14ac:dyDescent="0.25">
      <c r="B1271" s="140">
        <v>1185</v>
      </c>
      <c r="C1271" s="188" t="s">
        <v>1644</v>
      </c>
      <c r="D1271" s="188"/>
      <c r="E1271" s="188"/>
      <c r="F1271" s="141">
        <v>1696</v>
      </c>
      <c r="G1271" s="141">
        <v>1696</v>
      </c>
      <c r="H1271" s="143"/>
      <c r="I1271" s="143"/>
      <c r="J1271" s="143"/>
      <c r="K1271" s="143"/>
      <c r="L1271" s="143"/>
      <c r="M1271" s="143"/>
      <c r="N1271" s="143"/>
      <c r="O1271" s="143"/>
    </row>
    <row r="1272" spans="2:15" x14ac:dyDescent="0.25">
      <c r="B1272" s="140">
        <v>1186</v>
      </c>
      <c r="C1272" s="188" t="s">
        <v>1645</v>
      </c>
      <c r="D1272" s="188"/>
      <c r="E1272" s="188"/>
      <c r="F1272" s="141">
        <v>546</v>
      </c>
      <c r="G1272" s="142" t="s">
        <v>226</v>
      </c>
      <c r="H1272" s="143"/>
      <c r="I1272" s="143"/>
      <c r="J1272" s="143"/>
      <c r="K1272" s="143"/>
      <c r="L1272" s="143"/>
      <c r="M1272" s="143"/>
      <c r="N1272" s="143"/>
      <c r="O1272" s="143"/>
    </row>
    <row r="1273" spans="2:15" x14ac:dyDescent="0.25">
      <c r="B1273" s="140">
        <v>1187</v>
      </c>
      <c r="C1273" s="188" t="s">
        <v>1646</v>
      </c>
      <c r="D1273" s="188"/>
      <c r="E1273" s="188"/>
      <c r="F1273" s="141">
        <v>182</v>
      </c>
      <c r="G1273" s="142" t="s">
        <v>226</v>
      </c>
      <c r="H1273" s="143"/>
      <c r="I1273" s="143"/>
      <c r="J1273" s="143"/>
      <c r="K1273" s="143"/>
      <c r="L1273" s="143"/>
      <c r="M1273" s="143"/>
      <c r="N1273" s="143"/>
      <c r="O1273" s="143"/>
    </row>
    <row r="1274" spans="2:15" x14ac:dyDescent="0.25">
      <c r="B1274" s="140">
        <v>1188</v>
      </c>
      <c r="C1274" s="188" t="s">
        <v>1647</v>
      </c>
      <c r="D1274" s="188"/>
      <c r="E1274" s="188"/>
      <c r="F1274" s="141">
        <v>105</v>
      </c>
      <c r="G1274" s="142" t="s">
        <v>226</v>
      </c>
      <c r="H1274" s="143"/>
      <c r="I1274" s="143"/>
      <c r="J1274" s="143"/>
      <c r="K1274" s="143"/>
      <c r="L1274" s="143"/>
      <c r="M1274" s="143"/>
      <c r="N1274" s="143"/>
      <c r="O1274" s="143"/>
    </row>
    <row r="1275" spans="2:15" x14ac:dyDescent="0.25">
      <c r="B1275" s="140">
        <v>1189</v>
      </c>
      <c r="C1275" s="188" t="s">
        <v>1648</v>
      </c>
      <c r="D1275" s="188"/>
      <c r="E1275" s="188"/>
      <c r="F1275" s="141">
        <v>487</v>
      </c>
      <c r="G1275" s="142" t="s">
        <v>226</v>
      </c>
      <c r="H1275" s="143"/>
      <c r="I1275" s="143"/>
      <c r="J1275" s="143"/>
      <c r="K1275" s="143"/>
      <c r="L1275" s="143"/>
      <c r="M1275" s="143"/>
      <c r="N1275" s="143"/>
      <c r="O1275" s="143"/>
    </row>
    <row r="1276" spans="2:15" x14ac:dyDescent="0.25">
      <c r="B1276" s="140">
        <v>1190</v>
      </c>
      <c r="C1276" s="188" t="s">
        <v>1649</v>
      </c>
      <c r="D1276" s="188"/>
      <c r="E1276" s="188"/>
      <c r="F1276" s="141">
        <v>95</v>
      </c>
      <c r="G1276" s="141">
        <v>95</v>
      </c>
      <c r="H1276" s="143"/>
      <c r="I1276" s="143"/>
      <c r="J1276" s="143"/>
      <c r="K1276" s="143"/>
      <c r="L1276" s="143"/>
      <c r="M1276" s="143"/>
      <c r="N1276" s="143"/>
      <c r="O1276" s="143"/>
    </row>
    <row r="1277" spans="2:15" x14ac:dyDescent="0.25">
      <c r="B1277" s="140">
        <v>1191</v>
      </c>
      <c r="C1277" s="188" t="s">
        <v>1650</v>
      </c>
      <c r="D1277" s="188"/>
      <c r="E1277" s="188"/>
      <c r="F1277" s="141">
        <v>224</v>
      </c>
      <c r="G1277" s="142" t="s">
        <v>226</v>
      </c>
      <c r="H1277" s="143"/>
      <c r="I1277" s="143"/>
      <c r="J1277" s="143"/>
      <c r="K1277" s="143"/>
      <c r="L1277" s="143"/>
      <c r="M1277" s="143"/>
      <c r="N1277" s="143"/>
      <c r="O1277" s="143"/>
    </row>
    <row r="1278" spans="2:15" x14ac:dyDescent="0.25">
      <c r="B1278" s="140">
        <v>1192</v>
      </c>
      <c r="C1278" s="188" t="s">
        <v>1651</v>
      </c>
      <c r="D1278" s="188"/>
      <c r="E1278" s="188"/>
      <c r="F1278" s="141">
        <v>78</v>
      </c>
      <c r="G1278" s="142" t="s">
        <v>226</v>
      </c>
      <c r="H1278" s="143"/>
      <c r="I1278" s="143"/>
      <c r="J1278" s="143"/>
      <c r="K1278" s="143"/>
      <c r="L1278" s="143"/>
      <c r="M1278" s="143"/>
      <c r="N1278" s="143"/>
      <c r="O1278" s="143"/>
    </row>
    <row r="1279" spans="2:15" x14ac:dyDescent="0.25">
      <c r="B1279" s="140">
        <v>1193</v>
      </c>
      <c r="C1279" s="188" t="s">
        <v>1652</v>
      </c>
      <c r="D1279" s="188"/>
      <c r="E1279" s="188"/>
      <c r="F1279" s="141">
        <v>442.5</v>
      </c>
      <c r="G1279" s="142" t="s">
        <v>226</v>
      </c>
      <c r="H1279" s="143"/>
      <c r="I1279" s="143"/>
      <c r="J1279" s="143"/>
      <c r="K1279" s="143"/>
      <c r="L1279" s="143"/>
      <c r="M1279" s="143"/>
      <c r="N1279" s="143"/>
      <c r="O1279" s="143"/>
    </row>
    <row r="1280" spans="2:15" x14ac:dyDescent="0.25">
      <c r="B1280" s="140">
        <v>1194</v>
      </c>
      <c r="C1280" s="188" t="s">
        <v>1653</v>
      </c>
      <c r="D1280" s="188"/>
      <c r="E1280" s="188"/>
      <c r="F1280" s="141">
        <v>1400</v>
      </c>
      <c r="G1280" s="141">
        <v>1400</v>
      </c>
      <c r="H1280" s="143"/>
      <c r="I1280" s="143"/>
      <c r="J1280" s="143"/>
      <c r="K1280" s="143"/>
      <c r="L1280" s="143"/>
      <c r="M1280" s="143"/>
      <c r="N1280" s="143"/>
      <c r="O1280" s="143"/>
    </row>
    <row r="1281" spans="2:15" x14ac:dyDescent="0.25">
      <c r="B1281" s="140">
        <v>1195</v>
      </c>
      <c r="C1281" s="188" t="s">
        <v>1654</v>
      </c>
      <c r="D1281" s="188"/>
      <c r="E1281" s="188"/>
      <c r="F1281" s="141">
        <v>207</v>
      </c>
      <c r="G1281" s="142" t="s">
        <v>226</v>
      </c>
      <c r="H1281" s="143"/>
      <c r="I1281" s="143"/>
      <c r="J1281" s="143"/>
      <c r="K1281" s="143"/>
      <c r="L1281" s="143"/>
      <c r="M1281" s="143"/>
      <c r="N1281" s="143"/>
      <c r="O1281" s="143"/>
    </row>
    <row r="1282" spans="2:15" x14ac:dyDescent="0.25">
      <c r="B1282" s="140">
        <v>1196</v>
      </c>
      <c r="C1282" s="188" t="s">
        <v>1655</v>
      </c>
      <c r="D1282" s="188"/>
      <c r="E1282" s="188"/>
      <c r="F1282" s="141">
        <v>2157</v>
      </c>
      <c r="G1282" s="141">
        <v>2157</v>
      </c>
      <c r="H1282" s="143"/>
      <c r="I1282" s="143"/>
      <c r="J1282" s="143"/>
      <c r="K1282" s="143"/>
      <c r="L1282" s="143"/>
      <c r="M1282" s="143"/>
      <c r="N1282" s="143"/>
      <c r="O1282" s="143"/>
    </row>
    <row r="1283" spans="2:15" x14ac:dyDescent="0.25">
      <c r="B1283" s="140">
        <v>1197</v>
      </c>
      <c r="C1283" s="188" t="s">
        <v>1656</v>
      </c>
      <c r="D1283" s="188"/>
      <c r="E1283" s="188"/>
      <c r="F1283" s="141">
        <v>302</v>
      </c>
      <c r="G1283" s="142" t="s">
        <v>226</v>
      </c>
      <c r="H1283" s="143"/>
      <c r="I1283" s="143"/>
      <c r="J1283" s="143"/>
      <c r="K1283" s="143"/>
      <c r="L1283" s="143"/>
      <c r="M1283" s="143"/>
      <c r="N1283" s="143"/>
      <c r="O1283" s="143"/>
    </row>
    <row r="1284" spans="2:15" x14ac:dyDescent="0.25">
      <c r="B1284" s="140">
        <v>1198</v>
      </c>
      <c r="C1284" s="188" t="s">
        <v>1657</v>
      </c>
      <c r="D1284" s="188"/>
      <c r="E1284" s="188"/>
      <c r="F1284" s="141">
        <v>754.5</v>
      </c>
      <c r="G1284" s="142" t="s">
        <v>226</v>
      </c>
      <c r="H1284" s="143"/>
      <c r="I1284" s="143"/>
      <c r="J1284" s="143"/>
      <c r="K1284" s="143"/>
      <c r="L1284" s="143"/>
      <c r="M1284" s="143"/>
      <c r="N1284" s="143"/>
      <c r="O1284" s="143"/>
    </row>
    <row r="1285" spans="2:15" x14ac:dyDescent="0.25">
      <c r="B1285" s="140">
        <v>1199</v>
      </c>
      <c r="C1285" s="188" t="s">
        <v>1658</v>
      </c>
      <c r="D1285" s="188"/>
      <c r="E1285" s="188"/>
      <c r="F1285" s="141">
        <v>130</v>
      </c>
      <c r="G1285" s="141">
        <v>130</v>
      </c>
      <c r="H1285" s="143"/>
      <c r="I1285" s="143"/>
      <c r="J1285" s="143"/>
      <c r="K1285" s="143"/>
      <c r="L1285" s="143"/>
      <c r="M1285" s="143"/>
      <c r="N1285" s="143"/>
      <c r="O1285" s="143"/>
    </row>
    <row r="1286" spans="2:15" x14ac:dyDescent="0.25">
      <c r="B1286" s="140">
        <v>1200</v>
      </c>
      <c r="C1286" s="188" t="s">
        <v>1659</v>
      </c>
      <c r="D1286" s="188"/>
      <c r="E1286" s="188"/>
      <c r="F1286" s="141">
        <v>156</v>
      </c>
      <c r="G1286" s="141">
        <v>156</v>
      </c>
      <c r="H1286" s="143"/>
      <c r="I1286" s="143"/>
      <c r="J1286" s="143"/>
      <c r="K1286" s="143"/>
      <c r="L1286" s="143"/>
      <c r="M1286" s="143"/>
      <c r="N1286" s="143"/>
      <c r="O1286" s="143"/>
    </row>
    <row r="1287" spans="2:15" x14ac:dyDescent="0.25">
      <c r="B1287" s="140">
        <v>1201</v>
      </c>
      <c r="C1287" s="188" t="s">
        <v>1660</v>
      </c>
      <c r="D1287" s="188"/>
      <c r="E1287" s="188"/>
      <c r="F1287" s="141">
        <v>37</v>
      </c>
      <c r="G1287" s="141">
        <v>37</v>
      </c>
      <c r="H1287" s="143"/>
      <c r="I1287" s="143"/>
      <c r="J1287" s="143"/>
      <c r="K1287" s="143"/>
      <c r="L1287" s="143"/>
      <c r="M1287" s="143"/>
      <c r="N1287" s="143"/>
      <c r="O1287" s="143"/>
    </row>
    <row r="1288" spans="2:15" x14ac:dyDescent="0.25">
      <c r="B1288" s="140">
        <v>1202</v>
      </c>
      <c r="C1288" s="188" t="s">
        <v>1661</v>
      </c>
      <c r="D1288" s="188"/>
      <c r="E1288" s="188"/>
      <c r="F1288" s="141">
        <v>95</v>
      </c>
      <c r="G1288" s="141">
        <v>95</v>
      </c>
      <c r="H1288" s="143"/>
      <c r="I1288" s="143"/>
      <c r="J1288" s="143"/>
      <c r="K1288" s="143"/>
      <c r="L1288" s="143"/>
      <c r="M1288" s="143"/>
      <c r="N1288" s="143"/>
      <c r="O1288" s="143"/>
    </row>
    <row r="1289" spans="2:15" x14ac:dyDescent="0.25">
      <c r="B1289" s="140">
        <v>1203</v>
      </c>
      <c r="C1289" s="188" t="s">
        <v>1662</v>
      </c>
      <c r="D1289" s="188"/>
      <c r="E1289" s="188"/>
      <c r="F1289" s="141">
        <v>95</v>
      </c>
      <c r="G1289" s="141">
        <v>95</v>
      </c>
      <c r="H1289" s="143"/>
      <c r="I1289" s="143"/>
      <c r="J1289" s="143"/>
      <c r="K1289" s="143"/>
      <c r="L1289" s="143"/>
      <c r="M1289" s="143"/>
      <c r="N1289" s="143"/>
      <c r="O1289" s="143"/>
    </row>
    <row r="1290" spans="2:15" x14ac:dyDescent="0.25">
      <c r="B1290" s="140">
        <v>1204</v>
      </c>
      <c r="C1290" s="188" t="s">
        <v>1663</v>
      </c>
      <c r="D1290" s="188"/>
      <c r="E1290" s="188"/>
      <c r="F1290" s="141">
        <v>153</v>
      </c>
      <c r="G1290" s="141">
        <v>153</v>
      </c>
      <c r="H1290" s="143"/>
      <c r="I1290" s="143"/>
      <c r="J1290" s="143"/>
      <c r="K1290" s="143"/>
      <c r="L1290" s="143"/>
      <c r="M1290" s="143"/>
      <c r="N1290" s="143"/>
      <c r="O1290" s="143"/>
    </row>
    <row r="1291" spans="2:15" x14ac:dyDescent="0.25">
      <c r="B1291" s="140">
        <v>1205</v>
      </c>
      <c r="C1291" s="188" t="s">
        <v>1664</v>
      </c>
      <c r="D1291" s="188"/>
      <c r="E1291" s="188"/>
      <c r="F1291" s="141">
        <v>204</v>
      </c>
      <c r="G1291" s="142" t="s">
        <v>226</v>
      </c>
      <c r="H1291" s="143"/>
      <c r="I1291" s="143"/>
      <c r="J1291" s="143"/>
      <c r="K1291" s="143"/>
      <c r="L1291" s="143"/>
      <c r="M1291" s="143"/>
      <c r="N1291" s="143"/>
      <c r="O1291" s="143"/>
    </row>
    <row r="1292" spans="2:15" x14ac:dyDescent="0.25">
      <c r="B1292" s="140">
        <v>1206</v>
      </c>
      <c r="C1292" s="188" t="s">
        <v>1665</v>
      </c>
      <c r="D1292" s="188"/>
      <c r="E1292" s="188"/>
      <c r="F1292" s="141">
        <v>38</v>
      </c>
      <c r="G1292" s="141">
        <v>38</v>
      </c>
      <c r="H1292" s="143"/>
      <c r="I1292" s="143"/>
      <c r="J1292" s="143"/>
      <c r="K1292" s="143"/>
      <c r="L1292" s="143"/>
      <c r="M1292" s="143"/>
      <c r="N1292" s="143"/>
      <c r="O1292" s="143"/>
    </row>
    <row r="1293" spans="2:15" x14ac:dyDescent="0.25">
      <c r="B1293" s="140">
        <v>1207</v>
      </c>
      <c r="C1293" s="188" t="s">
        <v>1666</v>
      </c>
      <c r="D1293" s="188"/>
      <c r="E1293" s="188"/>
      <c r="F1293" s="141">
        <v>357</v>
      </c>
      <c r="G1293" s="141">
        <v>357</v>
      </c>
      <c r="H1293" s="143"/>
      <c r="I1293" s="143"/>
      <c r="J1293" s="143"/>
      <c r="K1293" s="143"/>
      <c r="L1293" s="143"/>
      <c r="M1293" s="143"/>
      <c r="N1293" s="143"/>
      <c r="O1293" s="143"/>
    </row>
    <row r="1294" spans="2:15" x14ac:dyDescent="0.25">
      <c r="B1294" s="140">
        <v>1208</v>
      </c>
      <c r="C1294" s="188" t="s">
        <v>1667</v>
      </c>
      <c r="D1294" s="188"/>
      <c r="E1294" s="188"/>
      <c r="F1294" s="141">
        <v>172</v>
      </c>
      <c r="G1294" s="142" t="s">
        <v>226</v>
      </c>
      <c r="H1294" s="143"/>
      <c r="I1294" s="143"/>
      <c r="J1294" s="143"/>
      <c r="K1294" s="143"/>
      <c r="L1294" s="143"/>
      <c r="M1294" s="143"/>
      <c r="N1294" s="143"/>
      <c r="O1294" s="143"/>
    </row>
    <row r="1295" spans="2:15" x14ac:dyDescent="0.25">
      <c r="B1295" s="140">
        <v>1209</v>
      </c>
      <c r="C1295" s="188" t="s">
        <v>1668</v>
      </c>
      <c r="D1295" s="188"/>
      <c r="E1295" s="188"/>
      <c r="F1295" s="141">
        <v>51</v>
      </c>
      <c r="G1295" s="141">
        <v>51</v>
      </c>
      <c r="H1295" s="143"/>
      <c r="I1295" s="143"/>
      <c r="J1295" s="143"/>
      <c r="K1295" s="143"/>
      <c r="L1295" s="143"/>
      <c r="M1295" s="143"/>
      <c r="N1295" s="143"/>
      <c r="O1295" s="143"/>
    </row>
    <row r="1296" spans="2:15" x14ac:dyDescent="0.25">
      <c r="B1296" s="140">
        <v>1210</v>
      </c>
      <c r="C1296" s="188" t="s">
        <v>1669</v>
      </c>
      <c r="D1296" s="188"/>
      <c r="E1296" s="188"/>
      <c r="F1296" s="141">
        <v>74</v>
      </c>
      <c r="G1296" s="141">
        <v>74</v>
      </c>
      <c r="H1296" s="143"/>
      <c r="I1296" s="143"/>
      <c r="J1296" s="143"/>
      <c r="K1296" s="143"/>
      <c r="L1296" s="143"/>
      <c r="M1296" s="143"/>
      <c r="N1296" s="143"/>
      <c r="O1296" s="143"/>
    </row>
    <row r="1297" spans="2:15" x14ac:dyDescent="0.25">
      <c r="B1297" s="140">
        <v>1211</v>
      </c>
      <c r="C1297" s="188" t="s">
        <v>1670</v>
      </c>
      <c r="D1297" s="188"/>
      <c r="E1297" s="188"/>
      <c r="F1297" s="141">
        <v>195</v>
      </c>
      <c r="G1297" s="142" t="s">
        <v>226</v>
      </c>
      <c r="H1297" s="143"/>
      <c r="I1297" s="143"/>
      <c r="J1297" s="143"/>
      <c r="K1297" s="143"/>
      <c r="L1297" s="143"/>
      <c r="M1297" s="143"/>
      <c r="N1297" s="143"/>
      <c r="O1297" s="143"/>
    </row>
    <row r="1298" spans="2:15" x14ac:dyDescent="0.25">
      <c r="B1298" s="140">
        <v>1212</v>
      </c>
      <c r="C1298" s="188" t="s">
        <v>1671</v>
      </c>
      <c r="D1298" s="188"/>
      <c r="E1298" s="188"/>
      <c r="F1298" s="141">
        <v>384</v>
      </c>
      <c r="G1298" s="142" t="s">
        <v>226</v>
      </c>
      <c r="H1298" s="143"/>
      <c r="I1298" s="143"/>
      <c r="J1298" s="143"/>
      <c r="K1298" s="143"/>
      <c r="L1298" s="143"/>
      <c r="M1298" s="143"/>
      <c r="N1298" s="143"/>
      <c r="O1298" s="143"/>
    </row>
    <row r="1299" spans="2:15" x14ac:dyDescent="0.25">
      <c r="B1299" s="140">
        <v>1213</v>
      </c>
      <c r="C1299" s="188" t="s">
        <v>1672</v>
      </c>
      <c r="D1299" s="188"/>
      <c r="E1299" s="188"/>
      <c r="F1299" s="141">
        <v>421</v>
      </c>
      <c r="G1299" s="141">
        <v>421</v>
      </c>
      <c r="H1299" s="143"/>
      <c r="I1299" s="143"/>
      <c r="J1299" s="143"/>
      <c r="K1299" s="143"/>
      <c r="L1299" s="143"/>
      <c r="M1299" s="143"/>
      <c r="N1299" s="143"/>
      <c r="O1299" s="143"/>
    </row>
    <row r="1300" spans="2:15" x14ac:dyDescent="0.25">
      <c r="B1300" s="140">
        <v>1214</v>
      </c>
      <c r="C1300" s="188" t="s">
        <v>1673</v>
      </c>
      <c r="D1300" s="188"/>
      <c r="E1300" s="188"/>
      <c r="F1300" s="141">
        <v>84.1</v>
      </c>
      <c r="G1300" s="141">
        <v>84.1</v>
      </c>
      <c r="H1300" s="143"/>
      <c r="I1300" s="143"/>
      <c r="J1300" s="143"/>
      <c r="K1300" s="143"/>
      <c r="L1300" s="143"/>
      <c r="M1300" s="143"/>
      <c r="N1300" s="143"/>
      <c r="O1300" s="143"/>
    </row>
    <row r="1301" spans="2:15" x14ac:dyDescent="0.25">
      <c r="B1301" s="140">
        <v>1215</v>
      </c>
      <c r="C1301" s="188" t="s">
        <v>1674</v>
      </c>
      <c r="D1301" s="188"/>
      <c r="E1301" s="188"/>
      <c r="F1301" s="141">
        <v>0.1</v>
      </c>
      <c r="G1301" s="141">
        <v>0.1</v>
      </c>
      <c r="H1301" s="143"/>
      <c r="I1301" s="143"/>
      <c r="J1301" s="143"/>
      <c r="K1301" s="143"/>
      <c r="L1301" s="143"/>
      <c r="M1301" s="143"/>
      <c r="N1301" s="143"/>
      <c r="O1301" s="143"/>
    </row>
    <row r="1302" spans="2:15" x14ac:dyDescent="0.25">
      <c r="B1302" s="140">
        <v>1216</v>
      </c>
      <c r="C1302" s="188" t="s">
        <v>1675</v>
      </c>
      <c r="D1302" s="188"/>
      <c r="E1302" s="188"/>
      <c r="F1302" s="141">
        <v>2</v>
      </c>
      <c r="G1302" s="141">
        <v>2</v>
      </c>
      <c r="H1302" s="143"/>
      <c r="I1302" s="143"/>
      <c r="J1302" s="143"/>
      <c r="K1302" s="143"/>
      <c r="L1302" s="143"/>
      <c r="M1302" s="143"/>
      <c r="N1302" s="143"/>
      <c r="O1302" s="143"/>
    </row>
    <row r="1303" spans="2:15" x14ac:dyDescent="0.25">
      <c r="B1303" s="140">
        <v>1217</v>
      </c>
      <c r="C1303" s="188" t="s">
        <v>1676</v>
      </c>
      <c r="D1303" s="188"/>
      <c r="E1303" s="188"/>
      <c r="F1303" s="141">
        <v>167</v>
      </c>
      <c r="G1303" s="142" t="s">
        <v>226</v>
      </c>
      <c r="H1303" s="143"/>
      <c r="I1303" s="143"/>
      <c r="J1303" s="143"/>
      <c r="K1303" s="143"/>
      <c r="L1303" s="143"/>
      <c r="M1303" s="143"/>
      <c r="N1303" s="143"/>
      <c r="O1303" s="143"/>
    </row>
    <row r="1304" spans="2:15" x14ac:dyDescent="0.25">
      <c r="B1304" s="140">
        <v>1218</v>
      </c>
      <c r="C1304" s="188" t="s">
        <v>1677</v>
      </c>
      <c r="D1304" s="188"/>
      <c r="E1304" s="188"/>
      <c r="F1304" s="141">
        <v>0.5</v>
      </c>
      <c r="G1304" s="141">
        <v>0.5</v>
      </c>
      <c r="H1304" s="143"/>
      <c r="I1304" s="143"/>
      <c r="J1304" s="143"/>
      <c r="K1304" s="143"/>
      <c r="L1304" s="143"/>
      <c r="M1304" s="143"/>
      <c r="N1304" s="143"/>
      <c r="O1304" s="143"/>
    </row>
    <row r="1305" spans="2:15" x14ac:dyDescent="0.25">
      <c r="B1305" s="140">
        <v>1219</v>
      </c>
      <c r="C1305" s="188" t="s">
        <v>1678</v>
      </c>
      <c r="D1305" s="188"/>
      <c r="E1305" s="188"/>
      <c r="F1305" s="141">
        <v>74</v>
      </c>
      <c r="G1305" s="141">
        <v>74</v>
      </c>
      <c r="H1305" s="143"/>
      <c r="I1305" s="143"/>
      <c r="J1305" s="143"/>
      <c r="K1305" s="143"/>
      <c r="L1305" s="143"/>
      <c r="M1305" s="143"/>
      <c r="N1305" s="143"/>
      <c r="O1305" s="143"/>
    </row>
    <row r="1306" spans="2:15" x14ac:dyDescent="0.25">
      <c r="B1306" s="140">
        <v>1220</v>
      </c>
      <c r="C1306" s="188" t="s">
        <v>1679</v>
      </c>
      <c r="D1306" s="188"/>
      <c r="E1306" s="188"/>
      <c r="F1306" s="141">
        <v>0.4</v>
      </c>
      <c r="G1306" s="141">
        <v>0.4</v>
      </c>
      <c r="H1306" s="143"/>
      <c r="I1306" s="143"/>
      <c r="J1306" s="143"/>
      <c r="K1306" s="143"/>
      <c r="L1306" s="143"/>
      <c r="M1306" s="143"/>
      <c r="N1306" s="143"/>
      <c r="O1306" s="143"/>
    </row>
    <row r="1307" spans="2:15" x14ac:dyDescent="0.25">
      <c r="B1307" s="140">
        <v>1221</v>
      </c>
      <c r="C1307" s="188" t="s">
        <v>1680</v>
      </c>
      <c r="D1307" s="188"/>
      <c r="E1307" s="188"/>
      <c r="F1307" s="141">
        <v>40</v>
      </c>
      <c r="G1307" s="141">
        <v>40</v>
      </c>
      <c r="H1307" s="143"/>
      <c r="I1307" s="143"/>
      <c r="J1307" s="143"/>
      <c r="K1307" s="143"/>
      <c r="L1307" s="143"/>
      <c r="M1307" s="143"/>
      <c r="N1307" s="143"/>
      <c r="O1307" s="143"/>
    </row>
    <row r="1308" spans="2:15" x14ac:dyDescent="0.25">
      <c r="B1308" s="140">
        <v>1222</v>
      </c>
      <c r="C1308" s="188" t="s">
        <v>1681</v>
      </c>
      <c r="D1308" s="188"/>
      <c r="E1308" s="188"/>
      <c r="F1308" s="141">
        <v>35</v>
      </c>
      <c r="G1308" s="141">
        <v>35</v>
      </c>
      <c r="H1308" s="143"/>
      <c r="I1308" s="143"/>
      <c r="J1308" s="143"/>
      <c r="K1308" s="143"/>
      <c r="L1308" s="143"/>
      <c r="M1308" s="143"/>
      <c r="N1308" s="143"/>
      <c r="O1308" s="143"/>
    </row>
    <row r="1309" spans="2:15" x14ac:dyDescent="0.25">
      <c r="B1309" s="140">
        <v>1223</v>
      </c>
      <c r="C1309" s="188" t="s">
        <v>1682</v>
      </c>
      <c r="D1309" s="188"/>
      <c r="E1309" s="188"/>
      <c r="F1309" s="141">
        <v>0.5</v>
      </c>
      <c r="G1309" s="141">
        <v>0.5</v>
      </c>
      <c r="H1309" s="143"/>
      <c r="I1309" s="143"/>
      <c r="J1309" s="143"/>
      <c r="K1309" s="143"/>
      <c r="L1309" s="143"/>
      <c r="M1309" s="143"/>
      <c r="N1309" s="143"/>
      <c r="O1309" s="143"/>
    </row>
    <row r="1310" spans="2:15" x14ac:dyDescent="0.25">
      <c r="B1310" s="140">
        <v>1224</v>
      </c>
      <c r="C1310" s="188" t="s">
        <v>1683</v>
      </c>
      <c r="D1310" s="188"/>
      <c r="E1310" s="188"/>
      <c r="F1310" s="141">
        <v>400</v>
      </c>
      <c r="G1310" s="141">
        <v>400</v>
      </c>
      <c r="H1310" s="143"/>
      <c r="I1310" s="143"/>
      <c r="J1310" s="143"/>
      <c r="K1310" s="143"/>
      <c r="L1310" s="143"/>
      <c r="M1310" s="143"/>
      <c r="N1310" s="143"/>
      <c r="O1310" s="143"/>
    </row>
    <row r="1311" spans="2:15" x14ac:dyDescent="0.25">
      <c r="B1311" s="140">
        <v>1225</v>
      </c>
      <c r="C1311" s="188" t="s">
        <v>1684</v>
      </c>
      <c r="D1311" s="188"/>
      <c r="E1311" s="188"/>
      <c r="F1311" s="141">
        <v>1</v>
      </c>
      <c r="G1311" s="141">
        <v>1</v>
      </c>
      <c r="H1311" s="143"/>
      <c r="I1311" s="143"/>
      <c r="J1311" s="143"/>
      <c r="K1311" s="143"/>
      <c r="L1311" s="143"/>
      <c r="M1311" s="143"/>
      <c r="N1311" s="143"/>
      <c r="O1311" s="143"/>
    </row>
    <row r="1312" spans="2:15" x14ac:dyDescent="0.25">
      <c r="B1312" s="140">
        <v>1226</v>
      </c>
      <c r="C1312" s="188" t="s">
        <v>1685</v>
      </c>
      <c r="D1312" s="188"/>
      <c r="E1312" s="188"/>
      <c r="F1312" s="141">
        <v>205</v>
      </c>
      <c r="G1312" s="142" t="s">
        <v>226</v>
      </c>
      <c r="H1312" s="143"/>
      <c r="I1312" s="143"/>
      <c r="J1312" s="143"/>
      <c r="K1312" s="143"/>
      <c r="L1312" s="143"/>
      <c r="M1312" s="143"/>
      <c r="N1312" s="143"/>
      <c r="O1312" s="143"/>
    </row>
    <row r="1313" spans="2:15" x14ac:dyDescent="0.25">
      <c r="B1313" s="140">
        <v>1227</v>
      </c>
      <c r="C1313" s="188" t="s">
        <v>1686</v>
      </c>
      <c r="D1313" s="188"/>
      <c r="E1313" s="188"/>
      <c r="F1313" s="141">
        <v>419.5</v>
      </c>
      <c r="G1313" s="142" t="s">
        <v>226</v>
      </c>
      <c r="H1313" s="143"/>
      <c r="I1313" s="143"/>
      <c r="J1313" s="143"/>
      <c r="K1313" s="143"/>
      <c r="L1313" s="143"/>
      <c r="M1313" s="143"/>
      <c r="N1313" s="143"/>
      <c r="O1313" s="143"/>
    </row>
    <row r="1314" spans="2:15" x14ac:dyDescent="0.25">
      <c r="B1314" s="140">
        <v>1228</v>
      </c>
      <c r="C1314" s="188" t="s">
        <v>1687</v>
      </c>
      <c r="D1314" s="188"/>
      <c r="E1314" s="188"/>
      <c r="F1314" s="141">
        <v>0.2</v>
      </c>
      <c r="G1314" s="141">
        <v>0.2</v>
      </c>
      <c r="H1314" s="143"/>
      <c r="I1314" s="143"/>
      <c r="J1314" s="143"/>
      <c r="K1314" s="143"/>
      <c r="L1314" s="143"/>
      <c r="M1314" s="143"/>
      <c r="N1314" s="143"/>
      <c r="O1314" s="143"/>
    </row>
    <row r="1315" spans="2:15" x14ac:dyDescent="0.25">
      <c r="B1315" s="140">
        <v>1229</v>
      </c>
      <c r="C1315" s="188" t="s">
        <v>1688</v>
      </c>
      <c r="D1315" s="188"/>
      <c r="E1315" s="188"/>
      <c r="F1315" s="141">
        <v>51</v>
      </c>
      <c r="G1315" s="141">
        <v>51</v>
      </c>
      <c r="H1315" s="143"/>
      <c r="I1315" s="143"/>
      <c r="J1315" s="143"/>
      <c r="K1315" s="143"/>
      <c r="L1315" s="143"/>
      <c r="M1315" s="143"/>
      <c r="N1315" s="143"/>
      <c r="O1315" s="143"/>
    </row>
    <row r="1316" spans="2:15" x14ac:dyDescent="0.25">
      <c r="B1316" s="140">
        <v>1230</v>
      </c>
      <c r="C1316" s="188" t="s">
        <v>1689</v>
      </c>
      <c r="D1316" s="188"/>
      <c r="E1316" s="188"/>
      <c r="F1316" s="141">
        <v>0.3</v>
      </c>
      <c r="G1316" s="141">
        <v>0.3</v>
      </c>
      <c r="H1316" s="143"/>
      <c r="I1316" s="143"/>
      <c r="J1316" s="143"/>
      <c r="K1316" s="143"/>
      <c r="L1316" s="143"/>
      <c r="M1316" s="143"/>
      <c r="N1316" s="143"/>
      <c r="O1316" s="143"/>
    </row>
    <row r="1317" spans="2:15" x14ac:dyDescent="0.25">
      <c r="B1317" s="140">
        <v>1231</v>
      </c>
      <c r="C1317" s="188" t="s">
        <v>1690</v>
      </c>
      <c r="D1317" s="188"/>
      <c r="E1317" s="188"/>
      <c r="F1317" s="141">
        <v>0.5</v>
      </c>
      <c r="G1317" s="141">
        <v>0.5</v>
      </c>
      <c r="H1317" s="143"/>
      <c r="I1317" s="143"/>
      <c r="J1317" s="143"/>
      <c r="K1317" s="143"/>
      <c r="L1317" s="143"/>
      <c r="M1317" s="143"/>
      <c r="N1317" s="143"/>
      <c r="O1317" s="143"/>
    </row>
    <row r="1318" spans="2:15" x14ac:dyDescent="0.25">
      <c r="B1318" s="140">
        <v>1232</v>
      </c>
      <c r="C1318" s="188" t="s">
        <v>1691</v>
      </c>
      <c r="D1318" s="188"/>
      <c r="E1318" s="188"/>
      <c r="F1318" s="141">
        <v>74</v>
      </c>
      <c r="G1318" s="141">
        <v>74</v>
      </c>
      <c r="H1318" s="143"/>
      <c r="I1318" s="143"/>
      <c r="J1318" s="143"/>
      <c r="K1318" s="143"/>
      <c r="L1318" s="143"/>
      <c r="M1318" s="143"/>
      <c r="N1318" s="143"/>
      <c r="O1318" s="143"/>
    </row>
    <row r="1319" spans="2:15" x14ac:dyDescent="0.25">
      <c r="B1319" s="140">
        <v>1233</v>
      </c>
      <c r="C1319" s="188" t="s">
        <v>1692</v>
      </c>
      <c r="D1319" s="188"/>
      <c r="E1319" s="188"/>
      <c r="F1319" s="141">
        <v>213.1</v>
      </c>
      <c r="G1319" s="141">
        <v>213.1</v>
      </c>
      <c r="H1319" s="143"/>
      <c r="I1319" s="143"/>
      <c r="J1319" s="143"/>
      <c r="K1319" s="143"/>
      <c r="L1319" s="143"/>
      <c r="M1319" s="143"/>
      <c r="N1319" s="143"/>
      <c r="O1319" s="143"/>
    </row>
    <row r="1320" spans="2:15" x14ac:dyDescent="0.25">
      <c r="B1320" s="140">
        <v>1234</v>
      </c>
      <c r="C1320" s="188" t="s">
        <v>1693</v>
      </c>
      <c r="D1320" s="188"/>
      <c r="E1320" s="188"/>
      <c r="F1320" s="141">
        <v>0.1</v>
      </c>
      <c r="G1320" s="141">
        <v>0.1</v>
      </c>
      <c r="H1320" s="143"/>
      <c r="I1320" s="143"/>
      <c r="J1320" s="143"/>
      <c r="K1320" s="143"/>
      <c r="L1320" s="143"/>
      <c r="M1320" s="143"/>
      <c r="N1320" s="143"/>
      <c r="O1320" s="143"/>
    </row>
    <row r="1321" spans="2:15" x14ac:dyDescent="0.25">
      <c r="B1321" s="140">
        <v>1235</v>
      </c>
      <c r="C1321" s="188" t="s">
        <v>1694</v>
      </c>
      <c r="D1321" s="188"/>
      <c r="E1321" s="188"/>
      <c r="F1321" s="141">
        <v>56</v>
      </c>
      <c r="G1321" s="141">
        <v>56</v>
      </c>
      <c r="H1321" s="143"/>
      <c r="I1321" s="143"/>
      <c r="J1321" s="143"/>
      <c r="K1321" s="143"/>
      <c r="L1321" s="143"/>
      <c r="M1321" s="143"/>
      <c r="N1321" s="143"/>
      <c r="O1321" s="143"/>
    </row>
    <row r="1322" spans="2:15" x14ac:dyDescent="0.25">
      <c r="B1322" s="140">
        <v>1236</v>
      </c>
      <c r="C1322" s="188" t="s">
        <v>1695</v>
      </c>
      <c r="D1322" s="188"/>
      <c r="E1322" s="188"/>
      <c r="F1322" s="141">
        <v>47</v>
      </c>
      <c r="G1322" s="141">
        <v>47</v>
      </c>
      <c r="H1322" s="143"/>
      <c r="I1322" s="143"/>
      <c r="J1322" s="143"/>
      <c r="K1322" s="143"/>
      <c r="L1322" s="143"/>
      <c r="M1322" s="143"/>
      <c r="N1322" s="143"/>
      <c r="O1322" s="143"/>
    </row>
    <row r="1323" spans="2:15" x14ac:dyDescent="0.25">
      <c r="B1323" s="140">
        <v>1237</v>
      </c>
      <c r="C1323" s="188" t="s">
        <v>1696</v>
      </c>
      <c r="D1323" s="188"/>
      <c r="E1323" s="188"/>
      <c r="F1323" s="141">
        <v>102</v>
      </c>
      <c r="G1323" s="142" t="s">
        <v>226</v>
      </c>
      <c r="H1323" s="143"/>
      <c r="I1323" s="143"/>
      <c r="J1323" s="143"/>
      <c r="K1323" s="143"/>
      <c r="L1323" s="143"/>
      <c r="M1323" s="143"/>
      <c r="N1323" s="143"/>
      <c r="O1323" s="143"/>
    </row>
    <row r="1324" spans="2:15" x14ac:dyDescent="0.25">
      <c r="B1324" s="140">
        <v>1238</v>
      </c>
      <c r="C1324" s="188" t="s">
        <v>1697</v>
      </c>
      <c r="D1324" s="188"/>
      <c r="E1324" s="188"/>
      <c r="F1324" s="141">
        <v>2.7</v>
      </c>
      <c r="G1324" s="141">
        <v>2.7</v>
      </c>
      <c r="H1324" s="143"/>
      <c r="I1324" s="143"/>
      <c r="J1324" s="143"/>
      <c r="K1324" s="143"/>
      <c r="L1324" s="143"/>
      <c r="M1324" s="143"/>
      <c r="N1324" s="143"/>
      <c r="O1324" s="143"/>
    </row>
    <row r="1325" spans="2:15" x14ac:dyDescent="0.25">
      <c r="B1325" s="140">
        <v>1239</v>
      </c>
      <c r="C1325" s="188" t="s">
        <v>1698</v>
      </c>
      <c r="D1325" s="188"/>
      <c r="E1325" s="188"/>
      <c r="F1325" s="141">
        <v>51</v>
      </c>
      <c r="G1325" s="141">
        <v>51</v>
      </c>
      <c r="H1325" s="143"/>
      <c r="I1325" s="143"/>
      <c r="J1325" s="143"/>
      <c r="K1325" s="143"/>
      <c r="L1325" s="143"/>
      <c r="M1325" s="143"/>
      <c r="N1325" s="143"/>
      <c r="O1325" s="143"/>
    </row>
    <row r="1326" spans="2:15" x14ac:dyDescent="0.25">
      <c r="B1326" s="140">
        <v>1240</v>
      </c>
      <c r="C1326" s="188" t="s">
        <v>1699</v>
      </c>
      <c r="D1326" s="188"/>
      <c r="E1326" s="188"/>
      <c r="F1326" s="141">
        <v>396</v>
      </c>
      <c r="G1326" s="142" t="s">
        <v>226</v>
      </c>
      <c r="H1326" s="143"/>
      <c r="I1326" s="143"/>
      <c r="J1326" s="143"/>
      <c r="K1326" s="143"/>
      <c r="L1326" s="143"/>
      <c r="M1326" s="143"/>
      <c r="N1326" s="143"/>
      <c r="O1326" s="143"/>
    </row>
    <row r="1327" spans="2:15" x14ac:dyDescent="0.25">
      <c r="B1327" s="140">
        <v>1241</v>
      </c>
      <c r="C1327" s="188" t="s">
        <v>1700</v>
      </c>
      <c r="D1327" s="188"/>
      <c r="E1327" s="188"/>
      <c r="F1327" s="141">
        <v>35</v>
      </c>
      <c r="G1327" s="141">
        <v>35</v>
      </c>
      <c r="H1327" s="143"/>
      <c r="I1327" s="143"/>
      <c r="J1327" s="143"/>
      <c r="K1327" s="143"/>
      <c r="L1327" s="143"/>
      <c r="M1327" s="143"/>
      <c r="N1327" s="143"/>
      <c r="O1327" s="143"/>
    </row>
    <row r="1328" spans="2:15" x14ac:dyDescent="0.25">
      <c r="B1328" s="140">
        <v>1242</v>
      </c>
      <c r="C1328" s="188" t="s">
        <v>1701</v>
      </c>
      <c r="D1328" s="188"/>
      <c r="E1328" s="188"/>
      <c r="F1328" s="141">
        <v>48</v>
      </c>
      <c r="G1328" s="141">
        <v>48</v>
      </c>
      <c r="H1328" s="143"/>
      <c r="I1328" s="143"/>
      <c r="J1328" s="143"/>
      <c r="K1328" s="143"/>
      <c r="L1328" s="143"/>
      <c r="M1328" s="143"/>
      <c r="N1328" s="143"/>
      <c r="O1328" s="143"/>
    </row>
    <row r="1329" spans="2:15" x14ac:dyDescent="0.25">
      <c r="B1329" s="140">
        <v>1243</v>
      </c>
      <c r="C1329" s="188" t="s">
        <v>1702</v>
      </c>
      <c r="D1329" s="188"/>
      <c r="E1329" s="188"/>
      <c r="F1329" s="141">
        <v>212</v>
      </c>
      <c r="G1329" s="141">
        <v>212</v>
      </c>
      <c r="H1329" s="143"/>
      <c r="I1329" s="143"/>
      <c r="J1329" s="143"/>
      <c r="K1329" s="143"/>
      <c r="L1329" s="143"/>
      <c r="M1329" s="143"/>
      <c r="N1329" s="143"/>
      <c r="O1329" s="143"/>
    </row>
    <row r="1330" spans="2:15" x14ac:dyDescent="0.25">
      <c r="B1330" s="140">
        <v>1244</v>
      </c>
      <c r="C1330" s="188" t="s">
        <v>1703</v>
      </c>
      <c r="D1330" s="188"/>
      <c r="E1330" s="188"/>
      <c r="F1330" s="141">
        <v>47</v>
      </c>
      <c r="G1330" s="141">
        <v>47</v>
      </c>
      <c r="H1330" s="143"/>
      <c r="I1330" s="143"/>
      <c r="J1330" s="143"/>
      <c r="K1330" s="143"/>
      <c r="L1330" s="143"/>
      <c r="M1330" s="143"/>
      <c r="N1330" s="143"/>
      <c r="O1330" s="143"/>
    </row>
    <row r="1331" spans="2:15" x14ac:dyDescent="0.25">
      <c r="B1331" s="140">
        <v>1245</v>
      </c>
      <c r="C1331" s="188" t="s">
        <v>1704</v>
      </c>
      <c r="D1331" s="188"/>
      <c r="E1331" s="188"/>
      <c r="F1331" s="141">
        <v>105</v>
      </c>
      <c r="G1331" s="141">
        <v>105</v>
      </c>
      <c r="H1331" s="143"/>
      <c r="I1331" s="143"/>
      <c r="J1331" s="143"/>
      <c r="K1331" s="143"/>
      <c r="L1331" s="143"/>
      <c r="M1331" s="143"/>
      <c r="N1331" s="143"/>
      <c r="O1331" s="143"/>
    </row>
    <row r="1332" spans="2:15" x14ac:dyDescent="0.25">
      <c r="B1332" s="140">
        <v>1246</v>
      </c>
      <c r="C1332" s="188" t="s">
        <v>1705</v>
      </c>
      <c r="D1332" s="188"/>
      <c r="E1332" s="188"/>
      <c r="F1332" s="141">
        <v>47</v>
      </c>
      <c r="G1332" s="141">
        <v>47</v>
      </c>
      <c r="H1332" s="143"/>
      <c r="I1332" s="143"/>
      <c r="J1332" s="143"/>
      <c r="K1332" s="143"/>
      <c r="L1332" s="143"/>
      <c r="M1332" s="143"/>
      <c r="N1332" s="143"/>
      <c r="O1332" s="143"/>
    </row>
    <row r="1333" spans="2:15" x14ac:dyDescent="0.25">
      <c r="B1333" s="140">
        <v>1247</v>
      </c>
      <c r="C1333" s="188" t="s">
        <v>1706</v>
      </c>
      <c r="D1333" s="188"/>
      <c r="E1333" s="188"/>
      <c r="F1333" s="141">
        <v>200</v>
      </c>
      <c r="G1333" s="142" t="s">
        <v>226</v>
      </c>
      <c r="H1333" s="143"/>
      <c r="I1333" s="143"/>
      <c r="J1333" s="143"/>
      <c r="K1333" s="143"/>
      <c r="L1333" s="143"/>
      <c r="M1333" s="143"/>
      <c r="N1333" s="143"/>
      <c r="O1333" s="143"/>
    </row>
    <row r="1334" spans="2:15" x14ac:dyDescent="0.25">
      <c r="B1334" s="140">
        <v>1248</v>
      </c>
      <c r="C1334" s="188" t="s">
        <v>1707</v>
      </c>
      <c r="D1334" s="188"/>
      <c r="E1334" s="188"/>
      <c r="F1334" s="141">
        <v>146</v>
      </c>
      <c r="G1334" s="142" t="s">
        <v>226</v>
      </c>
      <c r="H1334" s="143"/>
      <c r="I1334" s="143"/>
      <c r="J1334" s="143"/>
      <c r="K1334" s="143"/>
      <c r="L1334" s="143"/>
      <c r="M1334" s="143"/>
      <c r="N1334" s="143"/>
      <c r="O1334" s="143"/>
    </row>
    <row r="1335" spans="2:15" x14ac:dyDescent="0.25">
      <c r="B1335" s="140">
        <v>1249</v>
      </c>
      <c r="C1335" s="188" t="s">
        <v>1708</v>
      </c>
      <c r="D1335" s="188"/>
      <c r="E1335" s="188"/>
      <c r="F1335" s="141">
        <v>214</v>
      </c>
      <c r="G1335" s="142" t="s">
        <v>226</v>
      </c>
      <c r="H1335" s="143"/>
      <c r="I1335" s="143"/>
      <c r="J1335" s="143"/>
      <c r="K1335" s="143"/>
      <c r="L1335" s="143"/>
      <c r="M1335" s="143"/>
      <c r="N1335" s="143"/>
      <c r="O1335" s="143"/>
    </row>
    <row r="1336" spans="2:15" x14ac:dyDescent="0.25">
      <c r="B1336" s="140">
        <v>1250</v>
      </c>
      <c r="C1336" s="188" t="s">
        <v>1709</v>
      </c>
      <c r="D1336" s="188"/>
      <c r="E1336" s="188"/>
      <c r="F1336" s="141">
        <v>217</v>
      </c>
      <c r="G1336" s="142" t="s">
        <v>226</v>
      </c>
      <c r="H1336" s="143"/>
      <c r="I1336" s="143"/>
      <c r="J1336" s="143"/>
      <c r="K1336" s="143"/>
      <c r="L1336" s="143"/>
      <c r="M1336" s="143"/>
      <c r="N1336" s="143"/>
      <c r="O1336" s="143"/>
    </row>
    <row r="1337" spans="2:15" x14ac:dyDescent="0.25">
      <c r="B1337" s="140">
        <v>1251</v>
      </c>
      <c r="C1337" s="188" t="s">
        <v>1710</v>
      </c>
      <c r="D1337" s="188"/>
      <c r="E1337" s="188"/>
      <c r="F1337" s="141">
        <v>50</v>
      </c>
      <c r="G1337" s="141">
        <v>50</v>
      </c>
      <c r="H1337" s="143"/>
      <c r="I1337" s="143"/>
      <c r="J1337" s="143"/>
      <c r="K1337" s="143"/>
      <c r="L1337" s="143"/>
      <c r="M1337" s="143"/>
      <c r="N1337" s="143"/>
      <c r="O1337" s="143"/>
    </row>
    <row r="1338" spans="2:15" x14ac:dyDescent="0.25">
      <c r="B1338" s="140">
        <v>1252</v>
      </c>
      <c r="C1338" s="188" t="s">
        <v>1711</v>
      </c>
      <c r="D1338" s="188"/>
      <c r="E1338" s="188"/>
      <c r="F1338" s="141">
        <v>226.5</v>
      </c>
      <c r="G1338" s="142" t="s">
        <v>226</v>
      </c>
      <c r="H1338" s="143"/>
      <c r="I1338" s="143"/>
      <c r="J1338" s="143"/>
      <c r="K1338" s="143"/>
      <c r="L1338" s="143"/>
      <c r="M1338" s="143"/>
      <c r="N1338" s="143"/>
      <c r="O1338" s="143"/>
    </row>
    <row r="1339" spans="2:15" x14ac:dyDescent="0.25">
      <c r="B1339" s="140">
        <v>1253</v>
      </c>
      <c r="C1339" s="188" t="s">
        <v>1712</v>
      </c>
      <c r="D1339" s="188"/>
      <c r="E1339" s="188"/>
      <c r="F1339" s="141">
        <v>0.2</v>
      </c>
      <c r="G1339" s="141">
        <v>0.2</v>
      </c>
      <c r="H1339" s="143"/>
      <c r="I1339" s="143"/>
      <c r="J1339" s="143"/>
      <c r="K1339" s="143"/>
      <c r="L1339" s="143"/>
      <c r="M1339" s="143"/>
      <c r="N1339" s="143"/>
      <c r="O1339" s="143"/>
    </row>
    <row r="1340" spans="2:15" x14ac:dyDescent="0.25">
      <c r="B1340" s="140">
        <v>1254</v>
      </c>
      <c r="C1340" s="188" t="s">
        <v>1713</v>
      </c>
      <c r="D1340" s="188"/>
      <c r="E1340" s="188"/>
      <c r="F1340" s="141">
        <v>184</v>
      </c>
      <c r="G1340" s="141">
        <v>184</v>
      </c>
      <c r="H1340" s="143"/>
      <c r="I1340" s="143"/>
      <c r="J1340" s="143"/>
      <c r="K1340" s="143"/>
      <c r="L1340" s="143"/>
      <c r="M1340" s="143"/>
      <c r="N1340" s="143"/>
      <c r="O1340" s="143"/>
    </row>
    <row r="1341" spans="2:15" x14ac:dyDescent="0.25">
      <c r="B1341" s="140">
        <v>1255</v>
      </c>
      <c r="C1341" s="188" t="s">
        <v>1714</v>
      </c>
      <c r="D1341" s="188"/>
      <c r="E1341" s="188"/>
      <c r="F1341" s="141">
        <v>100</v>
      </c>
      <c r="G1341" s="142" t="s">
        <v>226</v>
      </c>
      <c r="H1341" s="143"/>
      <c r="I1341" s="143"/>
      <c r="J1341" s="143"/>
      <c r="K1341" s="143"/>
      <c r="L1341" s="143"/>
      <c r="M1341" s="143"/>
      <c r="N1341" s="143"/>
      <c r="O1341" s="143"/>
    </row>
    <row r="1342" spans="2:15" x14ac:dyDescent="0.25">
      <c r="B1342" s="140">
        <v>1256</v>
      </c>
      <c r="C1342" s="188" t="s">
        <v>1715</v>
      </c>
      <c r="D1342" s="188"/>
      <c r="E1342" s="188"/>
      <c r="F1342" s="141">
        <v>0.1</v>
      </c>
      <c r="G1342" s="141">
        <v>0.1</v>
      </c>
      <c r="H1342" s="143"/>
      <c r="I1342" s="143"/>
      <c r="J1342" s="143"/>
      <c r="K1342" s="143"/>
      <c r="L1342" s="143"/>
      <c r="M1342" s="143"/>
      <c r="N1342" s="143"/>
      <c r="O1342" s="143"/>
    </row>
    <row r="1343" spans="2:15" x14ac:dyDescent="0.25">
      <c r="B1343" s="140">
        <v>1257</v>
      </c>
      <c r="C1343" s="188" t="s">
        <v>1716</v>
      </c>
      <c r="D1343" s="188"/>
      <c r="E1343" s="188"/>
      <c r="F1343" s="141">
        <v>321</v>
      </c>
      <c r="G1343" s="141">
        <v>321</v>
      </c>
      <c r="H1343" s="143"/>
      <c r="I1343" s="143"/>
      <c r="J1343" s="143"/>
      <c r="K1343" s="143"/>
      <c r="L1343" s="143"/>
      <c r="M1343" s="143"/>
      <c r="N1343" s="143"/>
      <c r="O1343" s="143"/>
    </row>
    <row r="1344" spans="2:15" x14ac:dyDescent="0.25">
      <c r="B1344" s="140">
        <v>1258</v>
      </c>
      <c r="C1344" s="188" t="s">
        <v>1717</v>
      </c>
      <c r="D1344" s="188"/>
      <c r="E1344" s="188"/>
      <c r="F1344" s="141">
        <v>2</v>
      </c>
      <c r="G1344" s="141">
        <v>2</v>
      </c>
      <c r="H1344" s="143"/>
      <c r="I1344" s="143"/>
      <c r="J1344" s="143"/>
      <c r="K1344" s="143"/>
      <c r="L1344" s="143"/>
      <c r="M1344" s="143"/>
      <c r="N1344" s="143"/>
      <c r="O1344" s="143"/>
    </row>
    <row r="1345" spans="2:15" x14ac:dyDescent="0.25">
      <c r="B1345" s="140">
        <v>1259</v>
      </c>
      <c r="C1345" s="188" t="s">
        <v>1718</v>
      </c>
      <c r="D1345" s="188"/>
      <c r="E1345" s="188"/>
      <c r="F1345" s="141">
        <v>357</v>
      </c>
      <c r="G1345" s="141">
        <v>357</v>
      </c>
      <c r="H1345" s="143"/>
      <c r="I1345" s="143"/>
      <c r="J1345" s="143"/>
      <c r="K1345" s="143"/>
      <c r="L1345" s="143"/>
      <c r="M1345" s="143"/>
      <c r="N1345" s="143"/>
      <c r="O1345" s="143"/>
    </row>
    <row r="1346" spans="2:15" x14ac:dyDescent="0.25">
      <c r="B1346" s="140">
        <v>1260</v>
      </c>
      <c r="C1346" s="188" t="s">
        <v>1719</v>
      </c>
      <c r="D1346" s="188"/>
      <c r="E1346" s="188"/>
      <c r="F1346" s="141">
        <v>0.1</v>
      </c>
      <c r="G1346" s="141">
        <v>0.1</v>
      </c>
      <c r="H1346" s="143"/>
      <c r="I1346" s="143"/>
      <c r="J1346" s="143"/>
      <c r="K1346" s="143"/>
      <c r="L1346" s="143"/>
      <c r="M1346" s="143"/>
      <c r="N1346" s="143"/>
      <c r="O1346" s="143"/>
    </row>
    <row r="1347" spans="2:15" x14ac:dyDescent="0.25">
      <c r="B1347" s="140">
        <v>1261</v>
      </c>
      <c r="C1347" s="188" t="s">
        <v>1720</v>
      </c>
      <c r="D1347" s="188"/>
      <c r="E1347" s="188"/>
      <c r="F1347" s="141">
        <v>0.1</v>
      </c>
      <c r="G1347" s="141">
        <v>0.1</v>
      </c>
      <c r="H1347" s="143"/>
      <c r="I1347" s="143"/>
      <c r="J1347" s="143"/>
      <c r="K1347" s="143"/>
      <c r="L1347" s="143"/>
      <c r="M1347" s="143"/>
      <c r="N1347" s="143"/>
      <c r="O1347" s="143"/>
    </row>
    <row r="1348" spans="2:15" x14ac:dyDescent="0.25">
      <c r="B1348" s="140">
        <v>1262</v>
      </c>
      <c r="C1348" s="188" t="s">
        <v>1721</v>
      </c>
      <c r="D1348" s="188"/>
      <c r="E1348" s="188"/>
      <c r="F1348" s="141">
        <v>114</v>
      </c>
      <c r="G1348" s="141">
        <v>114</v>
      </c>
      <c r="H1348" s="143"/>
      <c r="I1348" s="143"/>
      <c r="J1348" s="143"/>
      <c r="K1348" s="143"/>
      <c r="L1348" s="143"/>
      <c r="M1348" s="143"/>
      <c r="N1348" s="143"/>
      <c r="O1348" s="143"/>
    </row>
    <row r="1349" spans="2:15" x14ac:dyDescent="0.25">
      <c r="B1349" s="140">
        <v>1263</v>
      </c>
      <c r="C1349" s="188" t="s">
        <v>1722</v>
      </c>
      <c r="D1349" s="188"/>
      <c r="E1349" s="188"/>
      <c r="F1349" s="141">
        <v>86</v>
      </c>
      <c r="G1349" s="141">
        <v>86</v>
      </c>
      <c r="H1349" s="143"/>
      <c r="I1349" s="143"/>
      <c r="J1349" s="143"/>
      <c r="K1349" s="143"/>
      <c r="L1349" s="143"/>
      <c r="M1349" s="143"/>
      <c r="N1349" s="143"/>
      <c r="O1349" s="143"/>
    </row>
    <row r="1350" spans="2:15" x14ac:dyDescent="0.25">
      <c r="B1350" s="140">
        <v>1264</v>
      </c>
      <c r="C1350" s="188" t="s">
        <v>1723</v>
      </c>
      <c r="D1350" s="188"/>
      <c r="E1350" s="188"/>
      <c r="F1350" s="141">
        <v>357</v>
      </c>
      <c r="G1350" s="141">
        <v>357</v>
      </c>
      <c r="H1350" s="143"/>
      <c r="I1350" s="143"/>
      <c r="J1350" s="143"/>
      <c r="K1350" s="143"/>
      <c r="L1350" s="143"/>
      <c r="M1350" s="143"/>
      <c r="N1350" s="143"/>
      <c r="O1350" s="143"/>
    </row>
    <row r="1351" spans="2:15" x14ac:dyDescent="0.25">
      <c r="B1351" s="140">
        <v>1265</v>
      </c>
      <c r="C1351" s="188" t="s">
        <v>1724</v>
      </c>
      <c r="D1351" s="188"/>
      <c r="E1351" s="188"/>
      <c r="F1351" s="141">
        <v>200</v>
      </c>
      <c r="G1351" s="142" t="s">
        <v>226</v>
      </c>
      <c r="H1351" s="143"/>
      <c r="I1351" s="143"/>
      <c r="J1351" s="143"/>
      <c r="K1351" s="143"/>
      <c r="L1351" s="143"/>
      <c r="M1351" s="143"/>
      <c r="N1351" s="143"/>
      <c r="O1351" s="143"/>
    </row>
    <row r="1352" spans="2:15" x14ac:dyDescent="0.25">
      <c r="B1352" s="140">
        <v>1266</v>
      </c>
      <c r="C1352" s="188" t="s">
        <v>1725</v>
      </c>
      <c r="D1352" s="188"/>
      <c r="E1352" s="188"/>
      <c r="F1352" s="141">
        <v>375</v>
      </c>
      <c r="G1352" s="142" t="s">
        <v>226</v>
      </c>
      <c r="H1352" s="143"/>
      <c r="I1352" s="143"/>
      <c r="J1352" s="143"/>
      <c r="K1352" s="143"/>
      <c r="L1352" s="143"/>
      <c r="M1352" s="143"/>
      <c r="N1352" s="143"/>
      <c r="O1352" s="143"/>
    </row>
    <row r="1353" spans="2:15" x14ac:dyDescent="0.25">
      <c r="B1353" s="140">
        <v>1267</v>
      </c>
      <c r="C1353" s="188" t="s">
        <v>1726</v>
      </c>
      <c r="D1353" s="188"/>
      <c r="E1353" s="188"/>
      <c r="F1353" s="141">
        <v>260</v>
      </c>
      <c r="G1353" s="141">
        <v>260</v>
      </c>
      <c r="H1353" s="143"/>
      <c r="I1353" s="143"/>
      <c r="J1353" s="143"/>
      <c r="K1353" s="143"/>
      <c r="L1353" s="143"/>
      <c r="M1353" s="143"/>
      <c r="N1353" s="143"/>
      <c r="O1353" s="143"/>
    </row>
    <row r="1354" spans="2:15" x14ac:dyDescent="0.25">
      <c r="B1354" s="140">
        <v>1268</v>
      </c>
      <c r="C1354" s="188" t="s">
        <v>1727</v>
      </c>
      <c r="D1354" s="188"/>
      <c r="E1354" s="188"/>
      <c r="F1354" s="141">
        <v>109</v>
      </c>
      <c r="G1354" s="142" t="s">
        <v>226</v>
      </c>
      <c r="H1354" s="143"/>
      <c r="I1354" s="143"/>
      <c r="J1354" s="143"/>
      <c r="K1354" s="143"/>
      <c r="L1354" s="143"/>
      <c r="M1354" s="143"/>
      <c r="N1354" s="143"/>
      <c r="O1354" s="143"/>
    </row>
    <row r="1355" spans="2:15" x14ac:dyDescent="0.25">
      <c r="B1355" s="140">
        <v>1269</v>
      </c>
      <c r="C1355" s="188" t="s">
        <v>1728</v>
      </c>
      <c r="D1355" s="188"/>
      <c r="E1355" s="188"/>
      <c r="F1355" s="141">
        <v>223</v>
      </c>
      <c r="G1355" s="141">
        <v>223</v>
      </c>
      <c r="H1355" s="143"/>
      <c r="I1355" s="143"/>
      <c r="J1355" s="143"/>
      <c r="K1355" s="143"/>
      <c r="L1355" s="143"/>
      <c r="M1355" s="143"/>
      <c r="N1355" s="143"/>
      <c r="O1355" s="143"/>
    </row>
    <row r="1356" spans="2:15" x14ac:dyDescent="0.25">
      <c r="B1356" s="140">
        <v>1270</v>
      </c>
      <c r="C1356" s="188" t="s">
        <v>1729</v>
      </c>
      <c r="D1356" s="188"/>
      <c r="E1356" s="188"/>
      <c r="F1356" s="141">
        <v>182</v>
      </c>
      <c r="G1356" s="142" t="s">
        <v>226</v>
      </c>
      <c r="H1356" s="143"/>
      <c r="I1356" s="143"/>
      <c r="J1356" s="143"/>
      <c r="K1356" s="143"/>
      <c r="L1356" s="143"/>
      <c r="M1356" s="143"/>
      <c r="N1356" s="143"/>
      <c r="O1356" s="143"/>
    </row>
    <row r="1357" spans="2:15" x14ac:dyDescent="0.25">
      <c r="B1357" s="140">
        <v>1271</v>
      </c>
      <c r="C1357" s="188" t="s">
        <v>1730</v>
      </c>
      <c r="D1357" s="188"/>
      <c r="E1357" s="188"/>
      <c r="F1357" s="141">
        <v>90</v>
      </c>
      <c r="G1357" s="141">
        <v>90</v>
      </c>
      <c r="H1357" s="143"/>
      <c r="I1357" s="143"/>
      <c r="J1357" s="143"/>
      <c r="K1357" s="143"/>
      <c r="L1357" s="143"/>
      <c r="M1357" s="143"/>
      <c r="N1357" s="143"/>
      <c r="O1357" s="143"/>
    </row>
    <row r="1358" spans="2:15" x14ac:dyDescent="0.25">
      <c r="B1358" s="140">
        <v>1272</v>
      </c>
      <c r="C1358" s="188" t="s">
        <v>1731</v>
      </c>
      <c r="D1358" s="188"/>
      <c r="E1358" s="188"/>
      <c r="F1358" s="141">
        <v>2</v>
      </c>
      <c r="G1358" s="141">
        <v>2</v>
      </c>
      <c r="H1358" s="143"/>
      <c r="I1358" s="143"/>
      <c r="J1358" s="143"/>
      <c r="K1358" s="143"/>
      <c r="L1358" s="143"/>
      <c r="M1358" s="143"/>
      <c r="N1358" s="143"/>
      <c r="O1358" s="143"/>
    </row>
    <row r="1359" spans="2:15" x14ac:dyDescent="0.25">
      <c r="B1359" s="140">
        <v>1273</v>
      </c>
      <c r="C1359" s="188" t="s">
        <v>1732</v>
      </c>
      <c r="D1359" s="188"/>
      <c r="E1359" s="188"/>
      <c r="F1359" s="141">
        <v>302</v>
      </c>
      <c r="G1359" s="142" t="s">
        <v>226</v>
      </c>
      <c r="H1359" s="143"/>
      <c r="I1359" s="143"/>
      <c r="J1359" s="143"/>
      <c r="K1359" s="143"/>
      <c r="L1359" s="143"/>
      <c r="M1359" s="143"/>
      <c r="N1359" s="143"/>
      <c r="O1359" s="143"/>
    </row>
    <row r="1360" spans="2:15" x14ac:dyDescent="0.25">
      <c r="B1360" s="140">
        <v>1274</v>
      </c>
      <c r="C1360" s="188" t="s">
        <v>1733</v>
      </c>
      <c r="D1360" s="188"/>
      <c r="E1360" s="188"/>
      <c r="F1360" s="141">
        <v>227</v>
      </c>
      <c r="G1360" s="142" t="s">
        <v>226</v>
      </c>
      <c r="H1360" s="143"/>
      <c r="I1360" s="143"/>
      <c r="J1360" s="143"/>
      <c r="K1360" s="143"/>
      <c r="L1360" s="143"/>
      <c r="M1360" s="143"/>
      <c r="N1360" s="143"/>
      <c r="O1360" s="143"/>
    </row>
    <row r="1361" spans="2:15" x14ac:dyDescent="0.25">
      <c r="B1361" s="140">
        <v>1275</v>
      </c>
      <c r="C1361" s="188" t="s">
        <v>1734</v>
      </c>
      <c r="D1361" s="188"/>
      <c r="E1361" s="188"/>
      <c r="F1361" s="141">
        <v>168</v>
      </c>
      <c r="G1361" s="141">
        <v>168</v>
      </c>
      <c r="H1361" s="143"/>
      <c r="I1361" s="143"/>
      <c r="J1361" s="143"/>
      <c r="K1361" s="143"/>
      <c r="L1361" s="143"/>
      <c r="M1361" s="143"/>
      <c r="N1361" s="143"/>
      <c r="O1361" s="143"/>
    </row>
    <row r="1362" spans="2:15" x14ac:dyDescent="0.25">
      <c r="B1362" s="140">
        <v>1276</v>
      </c>
      <c r="C1362" s="188" t="s">
        <v>1735</v>
      </c>
      <c r="D1362" s="188"/>
      <c r="E1362" s="188"/>
      <c r="F1362" s="141">
        <v>100</v>
      </c>
      <c r="G1362" s="141">
        <v>100</v>
      </c>
      <c r="H1362" s="143"/>
      <c r="I1362" s="143"/>
      <c r="J1362" s="143"/>
      <c r="K1362" s="143"/>
      <c r="L1362" s="143"/>
      <c r="M1362" s="143"/>
      <c r="N1362" s="143"/>
      <c r="O1362" s="143"/>
    </row>
    <row r="1363" spans="2:15" x14ac:dyDescent="0.25">
      <c r="B1363" s="140">
        <v>1277</v>
      </c>
      <c r="C1363" s="188" t="s">
        <v>1736</v>
      </c>
      <c r="D1363" s="188"/>
      <c r="E1363" s="188"/>
      <c r="F1363" s="141">
        <v>56</v>
      </c>
      <c r="G1363" s="142" t="s">
        <v>226</v>
      </c>
      <c r="H1363" s="143"/>
      <c r="I1363" s="143"/>
      <c r="J1363" s="143"/>
      <c r="K1363" s="143"/>
      <c r="L1363" s="143"/>
      <c r="M1363" s="143"/>
      <c r="N1363" s="143"/>
      <c r="O1363" s="143"/>
    </row>
    <row r="1364" spans="2:15" x14ac:dyDescent="0.25">
      <c r="B1364" s="140">
        <v>1278</v>
      </c>
      <c r="C1364" s="188" t="s">
        <v>1737</v>
      </c>
      <c r="D1364" s="188"/>
      <c r="E1364" s="188"/>
      <c r="F1364" s="141">
        <v>130</v>
      </c>
      <c r="G1364" s="141">
        <v>130</v>
      </c>
      <c r="H1364" s="143"/>
      <c r="I1364" s="143"/>
      <c r="J1364" s="143"/>
      <c r="K1364" s="143"/>
      <c r="L1364" s="143"/>
      <c r="M1364" s="143"/>
      <c r="N1364" s="143"/>
      <c r="O1364" s="143"/>
    </row>
    <row r="1365" spans="2:15" x14ac:dyDescent="0.25">
      <c r="B1365" s="140">
        <v>1279</v>
      </c>
      <c r="C1365" s="188" t="s">
        <v>1738</v>
      </c>
      <c r="D1365" s="188"/>
      <c r="E1365" s="188"/>
      <c r="F1365" s="141">
        <v>0.4</v>
      </c>
      <c r="G1365" s="141">
        <v>0.4</v>
      </c>
      <c r="H1365" s="143"/>
      <c r="I1365" s="143"/>
      <c r="J1365" s="143"/>
      <c r="K1365" s="143"/>
      <c r="L1365" s="143"/>
      <c r="M1365" s="143"/>
      <c r="N1365" s="143"/>
      <c r="O1365" s="143"/>
    </row>
    <row r="1366" spans="2:15" x14ac:dyDescent="0.25">
      <c r="B1366" s="140">
        <v>1280</v>
      </c>
      <c r="C1366" s="188" t="s">
        <v>1739</v>
      </c>
      <c r="D1366" s="188"/>
      <c r="E1366" s="188"/>
      <c r="F1366" s="141">
        <v>126</v>
      </c>
      <c r="G1366" s="142" t="s">
        <v>226</v>
      </c>
      <c r="H1366" s="143"/>
      <c r="I1366" s="143"/>
      <c r="J1366" s="143"/>
      <c r="K1366" s="143"/>
      <c r="L1366" s="143"/>
      <c r="M1366" s="143"/>
      <c r="N1366" s="143"/>
      <c r="O1366" s="143"/>
    </row>
    <row r="1367" spans="2:15" x14ac:dyDescent="0.25">
      <c r="B1367" s="140">
        <v>1281</v>
      </c>
      <c r="C1367" s="188" t="s">
        <v>1740</v>
      </c>
      <c r="D1367" s="188"/>
      <c r="E1367" s="188"/>
      <c r="F1367" s="141">
        <v>47</v>
      </c>
      <c r="G1367" s="141">
        <v>47</v>
      </c>
      <c r="H1367" s="143"/>
      <c r="I1367" s="143"/>
      <c r="J1367" s="143"/>
      <c r="K1367" s="143"/>
      <c r="L1367" s="143"/>
      <c r="M1367" s="143"/>
      <c r="N1367" s="143"/>
      <c r="O1367" s="143"/>
    </row>
    <row r="1368" spans="2:15" x14ac:dyDescent="0.25">
      <c r="B1368" s="140">
        <v>1282</v>
      </c>
      <c r="C1368" s="188" t="s">
        <v>1741</v>
      </c>
      <c r="D1368" s="188"/>
      <c r="E1368" s="188"/>
      <c r="F1368" s="141">
        <v>0.1</v>
      </c>
      <c r="G1368" s="141">
        <v>0.1</v>
      </c>
      <c r="H1368" s="143"/>
      <c r="I1368" s="143"/>
      <c r="J1368" s="143"/>
      <c r="K1368" s="143"/>
      <c r="L1368" s="143"/>
      <c r="M1368" s="143"/>
      <c r="N1368" s="143"/>
      <c r="O1368" s="143"/>
    </row>
    <row r="1369" spans="2:15" x14ac:dyDescent="0.25">
      <c r="B1369" s="140">
        <v>1283</v>
      </c>
      <c r="C1369" s="188" t="s">
        <v>1742</v>
      </c>
      <c r="D1369" s="188"/>
      <c r="E1369" s="188"/>
      <c r="F1369" s="141">
        <v>909</v>
      </c>
      <c r="G1369" s="141">
        <v>909</v>
      </c>
      <c r="H1369" s="143"/>
      <c r="I1369" s="143"/>
      <c r="J1369" s="143"/>
      <c r="K1369" s="143"/>
      <c r="L1369" s="143"/>
      <c r="M1369" s="143"/>
      <c r="N1369" s="143"/>
      <c r="O1369" s="143"/>
    </row>
    <row r="1370" spans="2:15" x14ac:dyDescent="0.25">
      <c r="B1370" s="140">
        <v>1284</v>
      </c>
      <c r="C1370" s="188" t="s">
        <v>1743</v>
      </c>
      <c r="D1370" s="188"/>
      <c r="E1370" s="188"/>
      <c r="F1370" s="141">
        <v>545</v>
      </c>
      <c r="G1370" s="141">
        <v>545</v>
      </c>
      <c r="H1370" s="143"/>
      <c r="I1370" s="143"/>
      <c r="J1370" s="143"/>
      <c r="K1370" s="143"/>
      <c r="L1370" s="143"/>
      <c r="M1370" s="143"/>
      <c r="N1370" s="143"/>
      <c r="O1370" s="143"/>
    </row>
    <row r="1371" spans="2:15" x14ac:dyDescent="0.25">
      <c r="B1371" s="140">
        <v>1285</v>
      </c>
      <c r="C1371" s="188" t="s">
        <v>1744</v>
      </c>
      <c r="D1371" s="188"/>
      <c r="E1371" s="188"/>
      <c r="F1371" s="141">
        <v>150</v>
      </c>
      <c r="G1371" s="141">
        <v>150</v>
      </c>
      <c r="H1371" s="143"/>
      <c r="I1371" s="143"/>
      <c r="J1371" s="143"/>
      <c r="K1371" s="143"/>
      <c r="L1371" s="143"/>
      <c r="M1371" s="143"/>
      <c r="N1371" s="143"/>
      <c r="O1371" s="143"/>
    </row>
    <row r="1372" spans="2:15" x14ac:dyDescent="0.25">
      <c r="B1372" s="140">
        <v>1286</v>
      </c>
      <c r="C1372" s="188" t="s">
        <v>1745</v>
      </c>
      <c r="D1372" s="188"/>
      <c r="E1372" s="188"/>
      <c r="F1372" s="141">
        <v>172</v>
      </c>
      <c r="G1372" s="142" t="s">
        <v>226</v>
      </c>
      <c r="H1372" s="143"/>
      <c r="I1372" s="143"/>
      <c r="J1372" s="143"/>
      <c r="K1372" s="143"/>
      <c r="L1372" s="143"/>
      <c r="M1372" s="143"/>
      <c r="N1372" s="143"/>
      <c r="O1372" s="143"/>
    </row>
    <row r="1373" spans="2:15" x14ac:dyDescent="0.25">
      <c r="B1373" s="140">
        <v>1287</v>
      </c>
      <c r="C1373" s="188" t="s">
        <v>1746</v>
      </c>
      <c r="D1373" s="188"/>
      <c r="E1373" s="188"/>
      <c r="F1373" s="141">
        <v>100</v>
      </c>
      <c r="G1373" s="141">
        <v>100</v>
      </c>
      <c r="H1373" s="143"/>
      <c r="I1373" s="143"/>
      <c r="J1373" s="143"/>
      <c r="K1373" s="143"/>
      <c r="L1373" s="143"/>
      <c r="M1373" s="143"/>
      <c r="N1373" s="143"/>
      <c r="O1373" s="143"/>
    </row>
    <row r="1374" spans="2:15" x14ac:dyDescent="0.25">
      <c r="B1374" s="140">
        <v>1288</v>
      </c>
      <c r="C1374" s="188" t="s">
        <v>1747</v>
      </c>
      <c r="D1374" s="188"/>
      <c r="E1374" s="188"/>
      <c r="F1374" s="141">
        <v>150</v>
      </c>
      <c r="G1374" s="142" t="s">
        <v>226</v>
      </c>
      <c r="H1374" s="143"/>
      <c r="I1374" s="143"/>
      <c r="J1374" s="143"/>
      <c r="K1374" s="143"/>
      <c r="L1374" s="143"/>
      <c r="M1374" s="143"/>
      <c r="N1374" s="143"/>
      <c r="O1374" s="143"/>
    </row>
    <row r="1375" spans="2:15" x14ac:dyDescent="0.25">
      <c r="B1375" s="140">
        <v>1289</v>
      </c>
      <c r="C1375" s="188" t="s">
        <v>1748</v>
      </c>
      <c r="D1375" s="188"/>
      <c r="E1375" s="188"/>
      <c r="F1375" s="141">
        <v>178.5</v>
      </c>
      <c r="G1375" s="141">
        <v>178.5</v>
      </c>
      <c r="H1375" s="143"/>
      <c r="I1375" s="143"/>
      <c r="J1375" s="143"/>
      <c r="K1375" s="143"/>
      <c r="L1375" s="143"/>
      <c r="M1375" s="143"/>
      <c r="N1375" s="143"/>
      <c r="O1375" s="143"/>
    </row>
    <row r="1376" spans="2:15" x14ac:dyDescent="0.25">
      <c r="B1376" s="140">
        <v>1290</v>
      </c>
      <c r="C1376" s="188" t="s">
        <v>1749</v>
      </c>
      <c r="D1376" s="188"/>
      <c r="E1376" s="188"/>
      <c r="F1376" s="141">
        <v>56</v>
      </c>
      <c r="G1376" s="141">
        <v>56</v>
      </c>
      <c r="H1376" s="143"/>
      <c r="I1376" s="143"/>
      <c r="J1376" s="143"/>
      <c r="K1376" s="143"/>
      <c r="L1376" s="143"/>
      <c r="M1376" s="143"/>
      <c r="N1376" s="143"/>
      <c r="O1376" s="143"/>
    </row>
    <row r="1377" spans="2:15" x14ac:dyDescent="0.25">
      <c r="B1377" s="140">
        <v>1291</v>
      </c>
      <c r="C1377" s="188" t="s">
        <v>1750</v>
      </c>
      <c r="D1377" s="188"/>
      <c r="E1377" s="188"/>
      <c r="F1377" s="141">
        <v>365</v>
      </c>
      <c r="G1377" s="141">
        <v>365</v>
      </c>
      <c r="H1377" s="143"/>
      <c r="I1377" s="143"/>
      <c r="J1377" s="143"/>
      <c r="K1377" s="143"/>
      <c r="L1377" s="143"/>
      <c r="M1377" s="143"/>
      <c r="N1377" s="143"/>
      <c r="O1377" s="143"/>
    </row>
    <row r="1378" spans="2:15" x14ac:dyDescent="0.25">
      <c r="B1378" s="140">
        <v>1292</v>
      </c>
      <c r="C1378" s="188" t="s">
        <v>1751</v>
      </c>
      <c r="D1378" s="188"/>
      <c r="E1378" s="188"/>
      <c r="F1378" s="141">
        <v>217</v>
      </c>
      <c r="G1378" s="142" t="s">
        <v>226</v>
      </c>
      <c r="H1378" s="143"/>
      <c r="I1378" s="143"/>
      <c r="J1378" s="143"/>
      <c r="K1378" s="143"/>
      <c r="L1378" s="143"/>
      <c r="M1378" s="143"/>
      <c r="N1378" s="143"/>
      <c r="O1378" s="143"/>
    </row>
    <row r="1379" spans="2:15" x14ac:dyDescent="0.25">
      <c r="B1379" s="140">
        <v>1293</v>
      </c>
      <c r="C1379" s="188" t="s">
        <v>1752</v>
      </c>
      <c r="D1379" s="188"/>
      <c r="E1379" s="188"/>
      <c r="F1379" s="141">
        <v>170</v>
      </c>
      <c r="G1379" s="141">
        <v>170</v>
      </c>
      <c r="H1379" s="143"/>
      <c r="I1379" s="143"/>
      <c r="J1379" s="143"/>
      <c r="K1379" s="143"/>
      <c r="L1379" s="143"/>
      <c r="M1379" s="143"/>
      <c r="N1379" s="143"/>
      <c r="O1379" s="143"/>
    </row>
    <row r="1380" spans="2:15" x14ac:dyDescent="0.25">
      <c r="B1380" s="140">
        <v>1294</v>
      </c>
      <c r="C1380" s="188" t="s">
        <v>1753</v>
      </c>
      <c r="D1380" s="188"/>
      <c r="E1380" s="188"/>
      <c r="F1380" s="141">
        <v>36</v>
      </c>
      <c r="G1380" s="141">
        <v>36</v>
      </c>
      <c r="H1380" s="143"/>
      <c r="I1380" s="143"/>
      <c r="J1380" s="143"/>
      <c r="K1380" s="143"/>
      <c r="L1380" s="143"/>
      <c r="M1380" s="143"/>
      <c r="N1380" s="143"/>
      <c r="O1380" s="143"/>
    </row>
    <row r="1381" spans="2:15" x14ac:dyDescent="0.25">
      <c r="B1381" s="140">
        <v>1295</v>
      </c>
      <c r="C1381" s="188" t="s">
        <v>1754</v>
      </c>
      <c r="D1381" s="188"/>
      <c r="E1381" s="188"/>
      <c r="F1381" s="141">
        <v>221</v>
      </c>
      <c r="G1381" s="142" t="s">
        <v>226</v>
      </c>
      <c r="H1381" s="143"/>
      <c r="I1381" s="143"/>
      <c r="J1381" s="143"/>
      <c r="K1381" s="143"/>
      <c r="L1381" s="143"/>
      <c r="M1381" s="143"/>
      <c r="N1381" s="143"/>
      <c r="O1381" s="143"/>
    </row>
    <row r="1382" spans="2:15" x14ac:dyDescent="0.25">
      <c r="B1382" s="140">
        <v>1296</v>
      </c>
      <c r="C1382" s="188" t="s">
        <v>1755</v>
      </c>
      <c r="D1382" s="188"/>
      <c r="E1382" s="188"/>
      <c r="F1382" s="141">
        <v>305</v>
      </c>
      <c r="G1382" s="142" t="s">
        <v>226</v>
      </c>
      <c r="H1382" s="143"/>
      <c r="I1382" s="143"/>
      <c r="J1382" s="143"/>
      <c r="K1382" s="143"/>
      <c r="L1382" s="143"/>
      <c r="M1382" s="143"/>
      <c r="N1382" s="143"/>
      <c r="O1382" s="143"/>
    </row>
    <row r="1383" spans="2:15" x14ac:dyDescent="0.25">
      <c r="B1383" s="140">
        <v>1297</v>
      </c>
      <c r="C1383" s="188" t="s">
        <v>1756</v>
      </c>
      <c r="D1383" s="188"/>
      <c r="E1383" s="188"/>
      <c r="F1383" s="141">
        <v>45</v>
      </c>
      <c r="G1383" s="142" t="s">
        <v>226</v>
      </c>
      <c r="H1383" s="143"/>
      <c r="I1383" s="143"/>
      <c r="J1383" s="143"/>
      <c r="K1383" s="143"/>
      <c r="L1383" s="143"/>
      <c r="M1383" s="143"/>
      <c r="N1383" s="143"/>
      <c r="O1383" s="143"/>
    </row>
    <row r="1384" spans="2:15" x14ac:dyDescent="0.25">
      <c r="B1384" s="140">
        <v>1298</v>
      </c>
      <c r="C1384" s="188" t="s">
        <v>1757</v>
      </c>
      <c r="D1384" s="188"/>
      <c r="E1384" s="188"/>
      <c r="F1384" s="141">
        <v>178.5</v>
      </c>
      <c r="G1384" s="141">
        <v>178.5</v>
      </c>
      <c r="H1384" s="143"/>
      <c r="I1384" s="143"/>
      <c r="J1384" s="143"/>
      <c r="K1384" s="143"/>
      <c r="L1384" s="143"/>
      <c r="M1384" s="143"/>
      <c r="N1384" s="143"/>
      <c r="O1384" s="143"/>
    </row>
    <row r="1385" spans="2:15" x14ac:dyDescent="0.25">
      <c r="B1385" s="140">
        <v>1299</v>
      </c>
      <c r="C1385" s="188" t="s">
        <v>1758</v>
      </c>
      <c r="D1385" s="188"/>
      <c r="E1385" s="188"/>
      <c r="F1385" s="141">
        <v>754.5</v>
      </c>
      <c r="G1385" s="142" t="s">
        <v>226</v>
      </c>
      <c r="H1385" s="143"/>
      <c r="I1385" s="143"/>
      <c r="J1385" s="143"/>
      <c r="K1385" s="143"/>
      <c r="L1385" s="143"/>
      <c r="M1385" s="143"/>
      <c r="N1385" s="143"/>
      <c r="O1385" s="143"/>
    </row>
    <row r="1386" spans="2:15" x14ac:dyDescent="0.25">
      <c r="B1386" s="140">
        <v>1300</v>
      </c>
      <c r="C1386" s="188" t="s">
        <v>1759</v>
      </c>
      <c r="D1386" s="188"/>
      <c r="E1386" s="188"/>
      <c r="F1386" s="141">
        <v>141</v>
      </c>
      <c r="G1386" s="141">
        <v>141</v>
      </c>
      <c r="H1386" s="143"/>
      <c r="I1386" s="143"/>
      <c r="J1386" s="143"/>
      <c r="K1386" s="143"/>
      <c r="L1386" s="143"/>
      <c r="M1386" s="143"/>
      <c r="N1386" s="143"/>
      <c r="O1386" s="143"/>
    </row>
    <row r="1387" spans="2:15" x14ac:dyDescent="0.25">
      <c r="B1387" s="140">
        <v>1301</v>
      </c>
      <c r="C1387" s="188" t="s">
        <v>1760</v>
      </c>
      <c r="D1387" s="188"/>
      <c r="E1387" s="188"/>
      <c r="F1387" s="141">
        <v>130</v>
      </c>
      <c r="G1387" s="141">
        <v>130</v>
      </c>
      <c r="H1387" s="143"/>
      <c r="I1387" s="143"/>
      <c r="J1387" s="143"/>
      <c r="K1387" s="143"/>
      <c r="L1387" s="143"/>
      <c r="M1387" s="143"/>
      <c r="N1387" s="143"/>
      <c r="O1387" s="143"/>
    </row>
    <row r="1388" spans="2:15" x14ac:dyDescent="0.25">
      <c r="B1388" s="140">
        <v>1302</v>
      </c>
      <c r="C1388" s="188" t="s">
        <v>1761</v>
      </c>
      <c r="D1388" s="188"/>
      <c r="E1388" s="188"/>
      <c r="F1388" s="141">
        <v>56</v>
      </c>
      <c r="G1388" s="141">
        <v>56</v>
      </c>
      <c r="H1388" s="143"/>
      <c r="I1388" s="143"/>
      <c r="J1388" s="143"/>
      <c r="K1388" s="143"/>
      <c r="L1388" s="143"/>
      <c r="M1388" s="143"/>
      <c r="N1388" s="143"/>
      <c r="O1388" s="143"/>
    </row>
    <row r="1389" spans="2:15" x14ac:dyDescent="0.25">
      <c r="B1389" s="140">
        <v>1303</v>
      </c>
      <c r="C1389" s="188" t="s">
        <v>1762</v>
      </c>
      <c r="D1389" s="188"/>
      <c r="E1389" s="188"/>
      <c r="F1389" s="141">
        <v>234</v>
      </c>
      <c r="G1389" s="142" t="s">
        <v>226</v>
      </c>
      <c r="H1389" s="143"/>
      <c r="I1389" s="143"/>
      <c r="J1389" s="143"/>
      <c r="K1389" s="143"/>
      <c r="L1389" s="143"/>
      <c r="M1389" s="143"/>
      <c r="N1389" s="143"/>
      <c r="O1389" s="143"/>
    </row>
    <row r="1390" spans="2:15" x14ac:dyDescent="0.25">
      <c r="B1390" s="140">
        <v>1304</v>
      </c>
      <c r="C1390" s="188" t="s">
        <v>1763</v>
      </c>
      <c r="D1390" s="188"/>
      <c r="E1390" s="188"/>
      <c r="F1390" s="141">
        <v>162</v>
      </c>
      <c r="G1390" s="142" t="s">
        <v>226</v>
      </c>
      <c r="H1390" s="143"/>
      <c r="I1390" s="143"/>
      <c r="J1390" s="143"/>
      <c r="K1390" s="143"/>
      <c r="L1390" s="143"/>
      <c r="M1390" s="143"/>
      <c r="N1390" s="143"/>
      <c r="O1390" s="143"/>
    </row>
    <row r="1391" spans="2:15" x14ac:dyDescent="0.25">
      <c r="B1391" s="140">
        <v>1305</v>
      </c>
      <c r="C1391" s="188" t="s">
        <v>1764</v>
      </c>
      <c r="D1391" s="188"/>
      <c r="E1391" s="188"/>
      <c r="F1391" s="141">
        <v>223</v>
      </c>
      <c r="G1391" s="141">
        <v>223</v>
      </c>
      <c r="H1391" s="143"/>
      <c r="I1391" s="143"/>
      <c r="J1391" s="143"/>
      <c r="K1391" s="143"/>
      <c r="L1391" s="143"/>
      <c r="M1391" s="143"/>
      <c r="N1391" s="143"/>
      <c r="O1391" s="143"/>
    </row>
    <row r="1392" spans="2:15" x14ac:dyDescent="0.25">
      <c r="B1392" s="140">
        <v>1306</v>
      </c>
      <c r="C1392" s="188" t="s">
        <v>1765</v>
      </c>
      <c r="D1392" s="188"/>
      <c r="E1392" s="188"/>
      <c r="F1392" s="141">
        <v>278.5</v>
      </c>
      <c r="G1392" s="141">
        <v>44</v>
      </c>
      <c r="H1392" s="143"/>
      <c r="I1392" s="143"/>
      <c r="J1392" s="143"/>
      <c r="K1392" s="143"/>
      <c r="L1392" s="143"/>
      <c r="M1392" s="143"/>
      <c r="N1392" s="143"/>
      <c r="O1392" s="143"/>
    </row>
    <row r="1393" spans="2:15" x14ac:dyDescent="0.25">
      <c r="B1393" s="140">
        <v>1307</v>
      </c>
      <c r="C1393" s="188" t="s">
        <v>1766</v>
      </c>
      <c r="D1393" s="188"/>
      <c r="E1393" s="188"/>
      <c r="F1393" s="141">
        <v>214</v>
      </c>
      <c r="G1393" s="141">
        <v>214</v>
      </c>
      <c r="H1393" s="143"/>
      <c r="I1393" s="143"/>
      <c r="J1393" s="143"/>
      <c r="K1393" s="143"/>
      <c r="L1393" s="143"/>
      <c r="M1393" s="143"/>
      <c r="N1393" s="143"/>
      <c r="O1393" s="143"/>
    </row>
    <row r="1394" spans="2:15" x14ac:dyDescent="0.25">
      <c r="B1394" s="140">
        <v>1308</v>
      </c>
      <c r="C1394" s="188" t="s">
        <v>1767</v>
      </c>
      <c r="D1394" s="188"/>
      <c r="E1394" s="188"/>
      <c r="F1394" s="141">
        <v>147</v>
      </c>
      <c r="G1394" s="141">
        <v>147</v>
      </c>
      <c r="H1394" s="143"/>
      <c r="I1394" s="143"/>
      <c r="J1394" s="143"/>
      <c r="K1394" s="143"/>
      <c r="L1394" s="143"/>
      <c r="M1394" s="143"/>
      <c r="N1394" s="143"/>
      <c r="O1394" s="143"/>
    </row>
    <row r="1395" spans="2:15" x14ac:dyDescent="0.25">
      <c r="B1395" s="140">
        <v>1309</v>
      </c>
      <c r="C1395" s="188" t="s">
        <v>1768</v>
      </c>
      <c r="D1395" s="188"/>
      <c r="E1395" s="188"/>
      <c r="F1395" s="141">
        <v>100</v>
      </c>
      <c r="G1395" s="141">
        <v>100</v>
      </c>
      <c r="H1395" s="143"/>
      <c r="I1395" s="143"/>
      <c r="J1395" s="143"/>
      <c r="K1395" s="143"/>
      <c r="L1395" s="143"/>
      <c r="M1395" s="143"/>
      <c r="N1395" s="143"/>
      <c r="O1395" s="143"/>
    </row>
    <row r="1396" spans="2:15" x14ac:dyDescent="0.25">
      <c r="B1396" s="140">
        <v>1310</v>
      </c>
      <c r="C1396" s="188" t="s">
        <v>1769</v>
      </c>
      <c r="D1396" s="188"/>
      <c r="E1396" s="188"/>
      <c r="F1396" s="141">
        <v>54</v>
      </c>
      <c r="G1396" s="141">
        <v>54</v>
      </c>
      <c r="H1396" s="143"/>
      <c r="I1396" s="143"/>
      <c r="J1396" s="143"/>
      <c r="K1396" s="143"/>
      <c r="L1396" s="143"/>
      <c r="M1396" s="143"/>
      <c r="N1396" s="143"/>
      <c r="O1396" s="143"/>
    </row>
    <row r="1397" spans="2:15" x14ac:dyDescent="0.25">
      <c r="B1397" s="140">
        <v>1311</v>
      </c>
      <c r="C1397" s="188" t="s">
        <v>1770</v>
      </c>
      <c r="D1397" s="188"/>
      <c r="E1397" s="188"/>
      <c r="F1397" s="141">
        <v>106</v>
      </c>
      <c r="G1397" s="142" t="s">
        <v>226</v>
      </c>
      <c r="H1397" s="143"/>
      <c r="I1397" s="143"/>
      <c r="J1397" s="143"/>
      <c r="K1397" s="143"/>
      <c r="L1397" s="143"/>
      <c r="M1397" s="143"/>
      <c r="N1397" s="143"/>
      <c r="O1397" s="143"/>
    </row>
    <row r="1398" spans="2:15" x14ac:dyDescent="0.25">
      <c r="B1398" s="140">
        <v>1312</v>
      </c>
      <c r="C1398" s="188" t="s">
        <v>1771</v>
      </c>
      <c r="D1398" s="188"/>
      <c r="E1398" s="188"/>
      <c r="F1398" s="141">
        <v>100</v>
      </c>
      <c r="G1398" s="141">
        <v>100</v>
      </c>
      <c r="H1398" s="143"/>
      <c r="I1398" s="143"/>
      <c r="J1398" s="143"/>
      <c r="K1398" s="143"/>
      <c r="L1398" s="143"/>
      <c r="M1398" s="143"/>
      <c r="N1398" s="143"/>
      <c r="O1398" s="143"/>
    </row>
    <row r="1399" spans="2:15" x14ac:dyDescent="0.25">
      <c r="B1399" s="140">
        <v>1313</v>
      </c>
      <c r="C1399" s="188" t="s">
        <v>1772</v>
      </c>
      <c r="D1399" s="188"/>
      <c r="E1399" s="188"/>
      <c r="F1399" s="141">
        <v>116</v>
      </c>
      <c r="G1399" s="141">
        <v>116</v>
      </c>
      <c r="H1399" s="143"/>
      <c r="I1399" s="143"/>
      <c r="J1399" s="143"/>
      <c r="K1399" s="143"/>
      <c r="L1399" s="143"/>
      <c r="M1399" s="143"/>
      <c r="N1399" s="143"/>
      <c r="O1399" s="143"/>
    </row>
    <row r="1400" spans="2:15" x14ac:dyDescent="0.25">
      <c r="B1400" s="140">
        <v>1314</v>
      </c>
      <c r="C1400" s="188" t="s">
        <v>1773</v>
      </c>
      <c r="D1400" s="188"/>
      <c r="E1400" s="188"/>
      <c r="F1400" s="141">
        <v>4</v>
      </c>
      <c r="G1400" s="141">
        <v>4</v>
      </c>
      <c r="H1400" s="143"/>
      <c r="I1400" s="143"/>
      <c r="J1400" s="143"/>
      <c r="K1400" s="143"/>
      <c r="L1400" s="143"/>
      <c r="M1400" s="143"/>
      <c r="N1400" s="143"/>
      <c r="O1400" s="143"/>
    </row>
    <row r="1401" spans="2:15" x14ac:dyDescent="0.25">
      <c r="B1401" s="140">
        <v>1315</v>
      </c>
      <c r="C1401" s="188" t="s">
        <v>1774</v>
      </c>
      <c r="D1401" s="188"/>
      <c r="E1401" s="188"/>
      <c r="F1401" s="141">
        <v>217</v>
      </c>
      <c r="G1401" s="142" t="s">
        <v>226</v>
      </c>
      <c r="H1401" s="143"/>
      <c r="I1401" s="143"/>
      <c r="J1401" s="143"/>
      <c r="K1401" s="143"/>
      <c r="L1401" s="143"/>
      <c r="M1401" s="143"/>
      <c r="N1401" s="143"/>
      <c r="O1401" s="143"/>
    </row>
    <row r="1402" spans="2:15" x14ac:dyDescent="0.25">
      <c r="B1402" s="140">
        <v>1316</v>
      </c>
      <c r="C1402" s="188" t="s">
        <v>1775</v>
      </c>
      <c r="D1402" s="188"/>
      <c r="E1402" s="188"/>
      <c r="F1402" s="141">
        <v>364</v>
      </c>
      <c r="G1402" s="142" t="s">
        <v>226</v>
      </c>
      <c r="H1402" s="143"/>
      <c r="I1402" s="143"/>
      <c r="J1402" s="143"/>
      <c r="K1402" s="143"/>
      <c r="L1402" s="143"/>
      <c r="M1402" s="143"/>
      <c r="N1402" s="143"/>
      <c r="O1402" s="143"/>
    </row>
    <row r="1403" spans="2:15" x14ac:dyDescent="0.25">
      <c r="B1403" s="140">
        <v>1317</v>
      </c>
      <c r="C1403" s="188" t="s">
        <v>1776</v>
      </c>
      <c r="D1403" s="188"/>
      <c r="E1403" s="188"/>
      <c r="F1403" s="141">
        <v>35</v>
      </c>
      <c r="G1403" s="141">
        <v>35</v>
      </c>
      <c r="H1403" s="143"/>
      <c r="I1403" s="143"/>
      <c r="J1403" s="143"/>
      <c r="K1403" s="143"/>
      <c r="L1403" s="143"/>
      <c r="M1403" s="143"/>
      <c r="N1403" s="143"/>
      <c r="O1403" s="143"/>
    </row>
    <row r="1404" spans="2:15" x14ac:dyDescent="0.25">
      <c r="B1404" s="140">
        <v>1318</v>
      </c>
      <c r="C1404" s="188" t="s">
        <v>1777</v>
      </c>
      <c r="D1404" s="188"/>
      <c r="E1404" s="188"/>
      <c r="F1404" s="141">
        <v>107</v>
      </c>
      <c r="G1404" s="142" t="s">
        <v>226</v>
      </c>
      <c r="H1404" s="143"/>
      <c r="I1404" s="143"/>
      <c r="J1404" s="143"/>
      <c r="K1404" s="143"/>
      <c r="L1404" s="143"/>
      <c r="M1404" s="143"/>
      <c r="N1404" s="143"/>
      <c r="O1404" s="143"/>
    </row>
    <row r="1405" spans="2:15" x14ac:dyDescent="0.25">
      <c r="B1405" s="140">
        <v>1319</v>
      </c>
      <c r="C1405" s="188" t="s">
        <v>1778</v>
      </c>
      <c r="D1405" s="188"/>
      <c r="E1405" s="188"/>
      <c r="F1405" s="141">
        <v>221</v>
      </c>
      <c r="G1405" s="142" t="s">
        <v>226</v>
      </c>
      <c r="H1405" s="143"/>
      <c r="I1405" s="143"/>
      <c r="J1405" s="143"/>
      <c r="K1405" s="143"/>
      <c r="L1405" s="143"/>
      <c r="M1405" s="143"/>
      <c r="N1405" s="143"/>
      <c r="O1405" s="143"/>
    </row>
    <row r="1406" spans="2:15" x14ac:dyDescent="0.25">
      <c r="B1406" s="140">
        <v>1320</v>
      </c>
      <c r="C1406" s="188" t="s">
        <v>1779</v>
      </c>
      <c r="D1406" s="188"/>
      <c r="E1406" s="188"/>
      <c r="F1406" s="141">
        <v>1</v>
      </c>
      <c r="G1406" s="141">
        <v>1</v>
      </c>
      <c r="H1406" s="143"/>
      <c r="I1406" s="143"/>
      <c r="J1406" s="143"/>
      <c r="K1406" s="143"/>
      <c r="L1406" s="143"/>
      <c r="M1406" s="143"/>
      <c r="N1406" s="143"/>
      <c r="O1406" s="143"/>
    </row>
    <row r="1407" spans="2:15" x14ac:dyDescent="0.25">
      <c r="B1407" s="140">
        <v>1321</v>
      </c>
      <c r="C1407" s="188" t="s">
        <v>1780</v>
      </c>
      <c r="D1407" s="188"/>
      <c r="E1407" s="188"/>
      <c r="F1407" s="141">
        <v>100</v>
      </c>
      <c r="G1407" s="141">
        <v>100</v>
      </c>
      <c r="H1407" s="143"/>
      <c r="I1407" s="143"/>
      <c r="J1407" s="143"/>
      <c r="K1407" s="143"/>
      <c r="L1407" s="143"/>
      <c r="M1407" s="143"/>
      <c r="N1407" s="143"/>
      <c r="O1407" s="143"/>
    </row>
    <row r="1408" spans="2:15" x14ac:dyDescent="0.25">
      <c r="B1408" s="140">
        <v>1322</v>
      </c>
      <c r="C1408" s="188" t="s">
        <v>1781</v>
      </c>
      <c r="D1408" s="188"/>
      <c r="E1408" s="188"/>
      <c r="F1408" s="141">
        <v>1</v>
      </c>
      <c r="G1408" s="141">
        <v>1</v>
      </c>
      <c r="H1408" s="143"/>
      <c r="I1408" s="143"/>
      <c r="J1408" s="143"/>
      <c r="K1408" s="143"/>
      <c r="L1408" s="143"/>
      <c r="M1408" s="143"/>
      <c r="N1408" s="143"/>
      <c r="O1408" s="143"/>
    </row>
    <row r="1409" spans="2:15" x14ac:dyDescent="0.25">
      <c r="B1409" s="140">
        <v>1323</v>
      </c>
      <c r="C1409" s="188" t="s">
        <v>1782</v>
      </c>
      <c r="D1409" s="188"/>
      <c r="E1409" s="188"/>
      <c r="F1409" s="141">
        <v>38</v>
      </c>
      <c r="G1409" s="141">
        <v>38</v>
      </c>
      <c r="H1409" s="143"/>
      <c r="I1409" s="143"/>
      <c r="J1409" s="143"/>
      <c r="K1409" s="143"/>
      <c r="L1409" s="143"/>
      <c r="M1409" s="143"/>
      <c r="N1409" s="143"/>
      <c r="O1409" s="143"/>
    </row>
    <row r="1410" spans="2:15" x14ac:dyDescent="0.25">
      <c r="B1410" s="140">
        <v>1324</v>
      </c>
      <c r="C1410" s="188" t="s">
        <v>1783</v>
      </c>
      <c r="D1410" s="188"/>
      <c r="E1410" s="188"/>
      <c r="F1410" s="141">
        <v>108</v>
      </c>
      <c r="G1410" s="141">
        <v>108</v>
      </c>
      <c r="H1410" s="143"/>
      <c r="I1410" s="143"/>
      <c r="J1410" s="143"/>
      <c r="K1410" s="143"/>
      <c r="L1410" s="143"/>
      <c r="M1410" s="143"/>
      <c r="N1410" s="143"/>
      <c r="O1410" s="143"/>
    </row>
    <row r="1411" spans="2:15" x14ac:dyDescent="0.25">
      <c r="B1411" s="140">
        <v>1325</v>
      </c>
      <c r="C1411" s="188" t="s">
        <v>1784</v>
      </c>
      <c r="D1411" s="188"/>
      <c r="E1411" s="188"/>
      <c r="F1411" s="141">
        <v>150</v>
      </c>
      <c r="G1411" s="141">
        <v>150</v>
      </c>
      <c r="H1411" s="143"/>
      <c r="I1411" s="143"/>
      <c r="J1411" s="143"/>
      <c r="K1411" s="143"/>
      <c r="L1411" s="143"/>
      <c r="M1411" s="143"/>
      <c r="N1411" s="143"/>
      <c r="O1411" s="143"/>
    </row>
    <row r="1412" spans="2:15" x14ac:dyDescent="0.25">
      <c r="B1412" s="140">
        <v>1326</v>
      </c>
      <c r="C1412" s="188" t="s">
        <v>1785</v>
      </c>
      <c r="D1412" s="188"/>
      <c r="E1412" s="188"/>
      <c r="F1412" s="141">
        <v>90</v>
      </c>
      <c r="G1412" s="141">
        <v>90</v>
      </c>
      <c r="H1412" s="143"/>
      <c r="I1412" s="143"/>
      <c r="J1412" s="143"/>
      <c r="K1412" s="143"/>
      <c r="L1412" s="143"/>
      <c r="M1412" s="143"/>
      <c r="N1412" s="143"/>
      <c r="O1412" s="143"/>
    </row>
    <row r="1413" spans="2:15" x14ac:dyDescent="0.25">
      <c r="B1413" s="140">
        <v>1327</v>
      </c>
      <c r="C1413" s="188" t="s">
        <v>1786</v>
      </c>
      <c r="D1413" s="188"/>
      <c r="E1413" s="188"/>
      <c r="F1413" s="141">
        <v>207</v>
      </c>
      <c r="G1413" s="141">
        <v>207</v>
      </c>
      <c r="H1413" s="143"/>
      <c r="I1413" s="143"/>
      <c r="J1413" s="143"/>
      <c r="K1413" s="143"/>
      <c r="L1413" s="143"/>
      <c r="M1413" s="143"/>
      <c r="N1413" s="143"/>
      <c r="O1413" s="143"/>
    </row>
    <row r="1414" spans="2:15" x14ac:dyDescent="0.25">
      <c r="B1414" s="140">
        <v>1328</v>
      </c>
      <c r="C1414" s="188" t="s">
        <v>1787</v>
      </c>
      <c r="D1414" s="188"/>
      <c r="E1414" s="188"/>
      <c r="F1414" s="141">
        <v>0.6</v>
      </c>
      <c r="G1414" s="141">
        <v>0.6</v>
      </c>
      <c r="H1414" s="143"/>
      <c r="I1414" s="143"/>
      <c r="J1414" s="143"/>
      <c r="K1414" s="143"/>
      <c r="L1414" s="143"/>
      <c r="M1414" s="143"/>
      <c r="N1414" s="143"/>
      <c r="O1414" s="143"/>
    </row>
    <row r="1415" spans="2:15" x14ac:dyDescent="0.25">
      <c r="B1415" s="140">
        <v>1329</v>
      </c>
      <c r="C1415" s="188" t="s">
        <v>1788</v>
      </c>
      <c r="D1415" s="188"/>
      <c r="E1415" s="188"/>
      <c r="F1415" s="141">
        <v>260.5</v>
      </c>
      <c r="G1415" s="142" t="s">
        <v>226</v>
      </c>
      <c r="H1415" s="143"/>
      <c r="I1415" s="143"/>
      <c r="J1415" s="143"/>
      <c r="K1415" s="143"/>
      <c r="L1415" s="143"/>
      <c r="M1415" s="143"/>
      <c r="N1415" s="143"/>
      <c r="O1415" s="143"/>
    </row>
    <row r="1416" spans="2:15" x14ac:dyDescent="0.25">
      <c r="B1416" s="140">
        <v>1330</v>
      </c>
      <c r="C1416" s="188" t="s">
        <v>1789</v>
      </c>
      <c r="D1416" s="188"/>
      <c r="E1416" s="188"/>
      <c r="F1416" s="141">
        <v>154</v>
      </c>
      <c r="G1416" s="142" t="s">
        <v>226</v>
      </c>
      <c r="H1416" s="143"/>
      <c r="I1416" s="143"/>
      <c r="J1416" s="143"/>
      <c r="K1416" s="143"/>
      <c r="L1416" s="143"/>
      <c r="M1416" s="143"/>
      <c r="N1416" s="143"/>
      <c r="O1416" s="143"/>
    </row>
    <row r="1417" spans="2:15" x14ac:dyDescent="0.25">
      <c r="B1417" s="140">
        <v>1331</v>
      </c>
      <c r="C1417" s="188" t="s">
        <v>1790</v>
      </c>
      <c r="D1417" s="188"/>
      <c r="E1417" s="188"/>
      <c r="F1417" s="141">
        <v>333</v>
      </c>
      <c r="G1417" s="141">
        <v>333</v>
      </c>
      <c r="H1417" s="143"/>
      <c r="I1417" s="143"/>
      <c r="J1417" s="143"/>
      <c r="K1417" s="143"/>
      <c r="L1417" s="143"/>
      <c r="M1417" s="143"/>
      <c r="N1417" s="143"/>
      <c r="O1417" s="143"/>
    </row>
    <row r="1418" spans="2:15" x14ac:dyDescent="0.25">
      <c r="B1418" s="140">
        <v>1332</v>
      </c>
      <c r="C1418" s="188" t="s">
        <v>1791</v>
      </c>
      <c r="D1418" s="188"/>
      <c r="E1418" s="188"/>
      <c r="F1418" s="141">
        <v>35</v>
      </c>
      <c r="G1418" s="141">
        <v>35</v>
      </c>
      <c r="H1418" s="143"/>
      <c r="I1418" s="143"/>
      <c r="J1418" s="143"/>
      <c r="K1418" s="143"/>
      <c r="L1418" s="143"/>
      <c r="M1418" s="143"/>
      <c r="N1418" s="143"/>
      <c r="O1418" s="143"/>
    </row>
    <row r="1419" spans="2:15" x14ac:dyDescent="0.25">
      <c r="B1419" s="140">
        <v>1333</v>
      </c>
      <c r="C1419" s="188" t="s">
        <v>1792</v>
      </c>
      <c r="D1419" s="188"/>
      <c r="E1419" s="188"/>
      <c r="F1419" s="141">
        <v>193</v>
      </c>
      <c r="G1419" s="142" t="s">
        <v>226</v>
      </c>
      <c r="H1419" s="143"/>
      <c r="I1419" s="143"/>
      <c r="J1419" s="143"/>
      <c r="K1419" s="143"/>
      <c r="L1419" s="143"/>
      <c r="M1419" s="143"/>
      <c r="N1419" s="143"/>
      <c r="O1419" s="143"/>
    </row>
    <row r="1420" spans="2:15" x14ac:dyDescent="0.25">
      <c r="B1420" s="140">
        <v>1334</v>
      </c>
      <c r="C1420" s="188" t="s">
        <v>1793</v>
      </c>
      <c r="D1420" s="188"/>
      <c r="E1420" s="188"/>
      <c r="F1420" s="141">
        <v>130</v>
      </c>
      <c r="G1420" s="141">
        <v>130</v>
      </c>
      <c r="H1420" s="143"/>
      <c r="I1420" s="143"/>
      <c r="J1420" s="143"/>
      <c r="K1420" s="143"/>
      <c r="L1420" s="143"/>
      <c r="M1420" s="143"/>
      <c r="N1420" s="143"/>
      <c r="O1420" s="143"/>
    </row>
    <row r="1421" spans="2:15" x14ac:dyDescent="0.25">
      <c r="B1421" s="140">
        <v>1335</v>
      </c>
      <c r="C1421" s="188" t="s">
        <v>1794</v>
      </c>
      <c r="D1421" s="188"/>
      <c r="E1421" s="188"/>
      <c r="F1421" s="141">
        <v>1509</v>
      </c>
      <c r="G1421" s="142" t="s">
        <v>226</v>
      </c>
      <c r="H1421" s="143"/>
      <c r="I1421" s="143"/>
      <c r="J1421" s="143"/>
      <c r="K1421" s="143"/>
      <c r="L1421" s="143"/>
      <c r="M1421" s="143"/>
      <c r="N1421" s="143"/>
      <c r="O1421" s="143"/>
    </row>
    <row r="1422" spans="2:15" x14ac:dyDescent="0.25">
      <c r="B1422" s="140">
        <v>1336</v>
      </c>
      <c r="C1422" s="188" t="s">
        <v>1795</v>
      </c>
      <c r="D1422" s="188"/>
      <c r="E1422" s="188"/>
      <c r="F1422" s="141">
        <v>212</v>
      </c>
      <c r="G1422" s="142" t="s">
        <v>226</v>
      </c>
      <c r="H1422" s="143"/>
      <c r="I1422" s="143"/>
      <c r="J1422" s="143"/>
      <c r="K1422" s="143"/>
      <c r="L1422" s="143"/>
      <c r="M1422" s="143"/>
      <c r="N1422" s="143"/>
      <c r="O1422" s="143"/>
    </row>
    <row r="1423" spans="2:15" x14ac:dyDescent="0.25">
      <c r="B1423" s="140">
        <v>1337</v>
      </c>
      <c r="C1423" s="188" t="s">
        <v>1796</v>
      </c>
      <c r="D1423" s="188"/>
      <c r="E1423" s="188"/>
      <c r="F1423" s="141">
        <v>754.5</v>
      </c>
      <c r="G1423" s="142" t="s">
        <v>226</v>
      </c>
      <c r="H1423" s="143"/>
      <c r="I1423" s="143"/>
      <c r="J1423" s="143"/>
      <c r="K1423" s="143"/>
      <c r="L1423" s="143"/>
      <c r="M1423" s="143"/>
      <c r="N1423" s="143"/>
      <c r="O1423" s="143"/>
    </row>
    <row r="1424" spans="2:15" x14ac:dyDescent="0.25">
      <c r="B1424" s="140">
        <v>1338</v>
      </c>
      <c r="C1424" s="188" t="s">
        <v>1797</v>
      </c>
      <c r="D1424" s="188"/>
      <c r="E1424" s="188"/>
      <c r="F1424" s="141">
        <v>2004.4</v>
      </c>
      <c r="G1424" s="142" t="s">
        <v>226</v>
      </c>
      <c r="H1424" s="143"/>
      <c r="I1424" s="143"/>
      <c r="J1424" s="143"/>
      <c r="K1424" s="143"/>
      <c r="L1424" s="143"/>
      <c r="M1424" s="143"/>
      <c r="N1424" s="143"/>
      <c r="O1424" s="143"/>
    </row>
    <row r="1425" spans="2:15" x14ac:dyDescent="0.25">
      <c r="B1425" s="140">
        <v>1339</v>
      </c>
      <c r="C1425" s="188" t="s">
        <v>1798</v>
      </c>
      <c r="D1425" s="188"/>
      <c r="E1425" s="188"/>
      <c r="F1425" s="141">
        <v>0.4</v>
      </c>
      <c r="G1425" s="141">
        <v>0.4</v>
      </c>
      <c r="H1425" s="143"/>
      <c r="I1425" s="143"/>
      <c r="J1425" s="143"/>
      <c r="K1425" s="143"/>
      <c r="L1425" s="143"/>
      <c r="M1425" s="143"/>
      <c r="N1425" s="143"/>
      <c r="O1425" s="143"/>
    </row>
    <row r="1426" spans="2:15" x14ac:dyDescent="0.25">
      <c r="B1426" s="140">
        <v>1340</v>
      </c>
      <c r="C1426" s="188" t="s">
        <v>1799</v>
      </c>
      <c r="D1426" s="188"/>
      <c r="E1426" s="188"/>
      <c r="F1426" s="141">
        <v>214</v>
      </c>
      <c r="G1426" s="142" t="s">
        <v>226</v>
      </c>
      <c r="H1426" s="143"/>
      <c r="I1426" s="143"/>
      <c r="J1426" s="143"/>
      <c r="K1426" s="143"/>
      <c r="L1426" s="143"/>
      <c r="M1426" s="143"/>
      <c r="N1426" s="143"/>
      <c r="O1426" s="143"/>
    </row>
    <row r="1427" spans="2:15" x14ac:dyDescent="0.25">
      <c r="B1427" s="140">
        <v>1341</v>
      </c>
      <c r="C1427" s="188" t="s">
        <v>1800</v>
      </c>
      <c r="D1427" s="188"/>
      <c r="E1427" s="188"/>
      <c r="F1427" s="141">
        <v>223</v>
      </c>
      <c r="G1427" s="142" t="s">
        <v>226</v>
      </c>
      <c r="H1427" s="143"/>
      <c r="I1427" s="143"/>
      <c r="J1427" s="143"/>
      <c r="K1427" s="143"/>
      <c r="L1427" s="143"/>
      <c r="M1427" s="143"/>
      <c r="N1427" s="143"/>
      <c r="O1427" s="143"/>
    </row>
    <row r="1428" spans="2:15" x14ac:dyDescent="0.25">
      <c r="B1428" s="140">
        <v>1342</v>
      </c>
      <c r="C1428" s="188" t="s">
        <v>1801</v>
      </c>
      <c r="D1428" s="188"/>
      <c r="E1428" s="188"/>
      <c r="F1428" s="141">
        <v>134</v>
      </c>
      <c r="G1428" s="141">
        <v>134</v>
      </c>
      <c r="H1428" s="143"/>
      <c r="I1428" s="143"/>
      <c r="J1428" s="143"/>
      <c r="K1428" s="143"/>
      <c r="L1428" s="143"/>
      <c r="M1428" s="143"/>
      <c r="N1428" s="143"/>
      <c r="O1428" s="143"/>
    </row>
    <row r="1429" spans="2:15" x14ac:dyDescent="0.25">
      <c r="B1429" s="140">
        <v>1343</v>
      </c>
      <c r="C1429" s="188" t="s">
        <v>1802</v>
      </c>
      <c r="D1429" s="188"/>
      <c r="E1429" s="188"/>
      <c r="F1429" s="141">
        <v>2568.5</v>
      </c>
      <c r="G1429" s="142" t="s">
        <v>226</v>
      </c>
      <c r="H1429" s="143"/>
      <c r="I1429" s="143"/>
      <c r="J1429" s="143"/>
      <c r="K1429" s="143"/>
      <c r="L1429" s="143"/>
      <c r="M1429" s="143"/>
      <c r="N1429" s="143"/>
      <c r="O1429" s="143"/>
    </row>
    <row r="1430" spans="2:15" x14ac:dyDescent="0.25">
      <c r="B1430" s="140">
        <v>1344</v>
      </c>
      <c r="C1430" s="188" t="s">
        <v>1803</v>
      </c>
      <c r="D1430" s="188"/>
      <c r="E1430" s="188"/>
      <c r="F1430" s="141">
        <v>42</v>
      </c>
      <c r="G1430" s="141">
        <v>42</v>
      </c>
      <c r="H1430" s="143"/>
      <c r="I1430" s="143"/>
      <c r="J1430" s="143"/>
      <c r="K1430" s="143"/>
      <c r="L1430" s="143"/>
      <c r="M1430" s="143"/>
      <c r="N1430" s="143"/>
      <c r="O1430" s="143"/>
    </row>
    <row r="1431" spans="2:15" x14ac:dyDescent="0.25">
      <c r="B1431" s="140">
        <v>1345</v>
      </c>
      <c r="C1431" s="188" t="s">
        <v>1804</v>
      </c>
      <c r="D1431" s="188"/>
      <c r="E1431" s="188"/>
      <c r="F1431" s="141">
        <v>366</v>
      </c>
      <c r="G1431" s="142" t="s">
        <v>226</v>
      </c>
      <c r="H1431" s="143"/>
      <c r="I1431" s="143"/>
      <c r="J1431" s="143"/>
      <c r="K1431" s="143"/>
      <c r="L1431" s="143"/>
      <c r="M1431" s="143"/>
      <c r="N1431" s="143"/>
      <c r="O1431" s="143"/>
    </row>
    <row r="1432" spans="2:15" x14ac:dyDescent="0.25">
      <c r="B1432" s="140">
        <v>1346</v>
      </c>
      <c r="C1432" s="188" t="s">
        <v>1805</v>
      </c>
      <c r="D1432" s="188"/>
      <c r="E1432" s="188"/>
      <c r="F1432" s="141">
        <v>1.3</v>
      </c>
      <c r="G1432" s="141">
        <v>1.3</v>
      </c>
      <c r="H1432" s="143"/>
      <c r="I1432" s="143"/>
      <c r="J1432" s="143"/>
      <c r="K1432" s="143"/>
      <c r="L1432" s="143"/>
      <c r="M1432" s="143"/>
      <c r="N1432" s="143"/>
      <c r="O1432" s="143"/>
    </row>
    <row r="1433" spans="2:15" x14ac:dyDescent="0.25">
      <c r="B1433" s="140">
        <v>1347</v>
      </c>
      <c r="C1433" s="188" t="s">
        <v>1806</v>
      </c>
      <c r="D1433" s="188"/>
      <c r="E1433" s="188"/>
      <c r="F1433" s="141">
        <v>0.3</v>
      </c>
      <c r="G1433" s="141">
        <v>0.3</v>
      </c>
      <c r="H1433" s="143"/>
      <c r="I1433" s="143"/>
      <c r="J1433" s="143"/>
      <c r="K1433" s="143"/>
      <c r="L1433" s="143"/>
      <c r="M1433" s="143"/>
      <c r="N1433" s="143"/>
      <c r="O1433" s="143"/>
    </row>
    <row r="1434" spans="2:15" x14ac:dyDescent="0.25">
      <c r="B1434" s="140">
        <v>1348</v>
      </c>
      <c r="C1434" s="188" t="s">
        <v>1807</v>
      </c>
      <c r="D1434" s="188"/>
      <c r="E1434" s="188"/>
      <c r="F1434" s="141">
        <v>0.6</v>
      </c>
      <c r="G1434" s="141">
        <v>0.6</v>
      </c>
      <c r="H1434" s="143"/>
      <c r="I1434" s="143"/>
      <c r="J1434" s="143"/>
      <c r="K1434" s="143"/>
      <c r="L1434" s="143"/>
      <c r="M1434" s="143"/>
      <c r="N1434" s="143"/>
      <c r="O1434" s="143"/>
    </row>
    <row r="1435" spans="2:15" x14ac:dyDescent="0.25">
      <c r="B1435" s="140">
        <v>1349</v>
      </c>
      <c r="C1435" s="188" t="s">
        <v>1808</v>
      </c>
      <c r="D1435" s="188"/>
      <c r="E1435" s="188"/>
      <c r="F1435" s="141">
        <v>147</v>
      </c>
      <c r="G1435" s="142" t="s">
        <v>226</v>
      </c>
      <c r="H1435" s="143"/>
      <c r="I1435" s="143"/>
      <c r="J1435" s="143"/>
      <c r="K1435" s="143"/>
      <c r="L1435" s="143"/>
      <c r="M1435" s="143"/>
      <c r="N1435" s="143"/>
      <c r="O1435" s="143"/>
    </row>
    <row r="1436" spans="2:15" x14ac:dyDescent="0.25">
      <c r="B1436" s="140">
        <v>1350</v>
      </c>
      <c r="C1436" s="188" t="s">
        <v>1809</v>
      </c>
      <c r="D1436" s="188"/>
      <c r="E1436" s="188"/>
      <c r="F1436" s="141">
        <v>206</v>
      </c>
      <c r="G1436" s="142" t="s">
        <v>226</v>
      </c>
      <c r="H1436" s="143"/>
      <c r="I1436" s="143"/>
      <c r="J1436" s="143"/>
      <c r="K1436" s="143"/>
      <c r="L1436" s="143"/>
      <c r="M1436" s="143"/>
      <c r="N1436" s="143"/>
      <c r="O1436" s="143"/>
    </row>
    <row r="1437" spans="2:15" x14ac:dyDescent="0.25">
      <c r="B1437" s="140">
        <v>1351</v>
      </c>
      <c r="C1437" s="188" t="s">
        <v>1810</v>
      </c>
      <c r="D1437" s="188"/>
      <c r="E1437" s="188"/>
      <c r="F1437" s="141">
        <v>0.4</v>
      </c>
      <c r="G1437" s="141">
        <v>0.4</v>
      </c>
      <c r="H1437" s="143"/>
      <c r="I1437" s="143"/>
      <c r="J1437" s="143"/>
      <c r="K1437" s="143"/>
      <c r="L1437" s="143"/>
      <c r="M1437" s="143"/>
      <c r="N1437" s="143"/>
      <c r="O1437" s="143"/>
    </row>
    <row r="1438" spans="2:15" x14ac:dyDescent="0.25">
      <c r="B1438" s="140">
        <v>1352</v>
      </c>
      <c r="C1438" s="188" t="s">
        <v>1811</v>
      </c>
      <c r="D1438" s="188"/>
      <c r="E1438" s="188"/>
      <c r="F1438" s="141">
        <v>282</v>
      </c>
      <c r="G1438" s="141">
        <v>282</v>
      </c>
      <c r="H1438" s="143"/>
      <c r="I1438" s="143"/>
      <c r="J1438" s="143"/>
      <c r="K1438" s="143"/>
      <c r="L1438" s="143"/>
      <c r="M1438" s="143"/>
      <c r="N1438" s="143"/>
      <c r="O1438" s="143"/>
    </row>
    <row r="1439" spans="2:15" x14ac:dyDescent="0.25">
      <c r="B1439" s="140">
        <v>1353</v>
      </c>
      <c r="C1439" s="188" t="s">
        <v>1812</v>
      </c>
      <c r="D1439" s="188"/>
      <c r="E1439" s="188"/>
      <c r="F1439" s="141">
        <v>855</v>
      </c>
      <c r="G1439" s="141">
        <v>855</v>
      </c>
      <c r="H1439" s="143"/>
      <c r="I1439" s="143"/>
      <c r="J1439" s="143"/>
      <c r="K1439" s="143"/>
      <c r="L1439" s="143"/>
      <c r="M1439" s="143"/>
      <c r="N1439" s="143"/>
      <c r="O1439" s="143"/>
    </row>
    <row r="1440" spans="2:15" x14ac:dyDescent="0.25">
      <c r="B1440" s="140">
        <v>1354</v>
      </c>
      <c r="C1440" s="188" t="s">
        <v>1813</v>
      </c>
      <c r="D1440" s="188"/>
      <c r="E1440" s="188"/>
      <c r="F1440" s="141">
        <v>754.5</v>
      </c>
      <c r="G1440" s="142" t="s">
        <v>226</v>
      </c>
      <c r="H1440" s="143"/>
      <c r="I1440" s="143"/>
      <c r="J1440" s="143"/>
      <c r="K1440" s="143"/>
      <c r="L1440" s="143"/>
      <c r="M1440" s="143"/>
      <c r="N1440" s="143"/>
      <c r="O1440" s="143"/>
    </row>
    <row r="1441" spans="2:15" x14ac:dyDescent="0.25">
      <c r="B1441" s="140">
        <v>1355</v>
      </c>
      <c r="C1441" s="188" t="s">
        <v>1814</v>
      </c>
      <c r="D1441" s="188"/>
      <c r="E1441" s="188"/>
      <c r="F1441" s="141">
        <v>550</v>
      </c>
      <c r="G1441" s="141">
        <v>550</v>
      </c>
      <c r="H1441" s="143"/>
      <c r="I1441" s="143"/>
      <c r="J1441" s="143"/>
      <c r="K1441" s="143"/>
      <c r="L1441" s="143"/>
      <c r="M1441" s="143"/>
      <c r="N1441" s="143"/>
      <c r="O1441" s="143"/>
    </row>
    <row r="1442" spans="2:15" x14ac:dyDescent="0.25">
      <c r="B1442" s="140">
        <v>1356</v>
      </c>
      <c r="C1442" s="188" t="s">
        <v>1815</v>
      </c>
      <c r="D1442" s="188"/>
      <c r="E1442" s="188"/>
      <c r="F1442" s="141">
        <v>136</v>
      </c>
      <c r="G1442" s="141">
        <v>136</v>
      </c>
      <c r="H1442" s="143"/>
      <c r="I1442" s="143"/>
      <c r="J1442" s="143"/>
      <c r="K1442" s="143"/>
      <c r="L1442" s="143"/>
      <c r="M1442" s="143"/>
      <c r="N1442" s="143"/>
      <c r="O1442" s="143"/>
    </row>
    <row r="1443" spans="2:15" x14ac:dyDescent="0.25">
      <c r="B1443" s="140">
        <v>1357</v>
      </c>
      <c r="C1443" s="188" t="s">
        <v>1816</v>
      </c>
      <c r="D1443" s="188"/>
      <c r="E1443" s="188"/>
      <c r="F1443" s="141">
        <v>91</v>
      </c>
      <c r="G1443" s="141">
        <v>91</v>
      </c>
      <c r="H1443" s="143"/>
      <c r="I1443" s="143"/>
      <c r="J1443" s="143"/>
      <c r="K1443" s="143"/>
      <c r="L1443" s="143"/>
      <c r="M1443" s="143"/>
      <c r="N1443" s="143"/>
      <c r="O1443" s="143"/>
    </row>
    <row r="1444" spans="2:15" x14ac:dyDescent="0.25">
      <c r="B1444" s="140">
        <v>1358</v>
      </c>
      <c r="C1444" s="188" t="s">
        <v>1817</v>
      </c>
      <c r="D1444" s="188"/>
      <c r="E1444" s="188"/>
      <c r="F1444" s="141">
        <v>95</v>
      </c>
      <c r="G1444" s="141">
        <v>95</v>
      </c>
      <c r="H1444" s="143"/>
      <c r="I1444" s="143"/>
      <c r="J1444" s="143"/>
      <c r="K1444" s="143"/>
      <c r="L1444" s="143"/>
      <c r="M1444" s="143"/>
      <c r="N1444" s="143"/>
      <c r="O1444" s="143"/>
    </row>
    <row r="1445" spans="2:15" x14ac:dyDescent="0.25">
      <c r="B1445" s="140">
        <v>1359</v>
      </c>
      <c r="C1445" s="188" t="s">
        <v>1818</v>
      </c>
      <c r="D1445" s="188"/>
      <c r="E1445" s="188"/>
      <c r="F1445" s="141">
        <v>130</v>
      </c>
      <c r="G1445" s="141">
        <v>130</v>
      </c>
      <c r="H1445" s="143"/>
      <c r="I1445" s="143"/>
      <c r="J1445" s="143"/>
      <c r="K1445" s="143"/>
      <c r="L1445" s="143"/>
      <c r="M1445" s="143"/>
      <c r="N1445" s="143"/>
      <c r="O1445" s="143"/>
    </row>
    <row r="1446" spans="2:15" x14ac:dyDescent="0.25">
      <c r="B1446" s="140">
        <v>1360</v>
      </c>
      <c r="C1446" s="188" t="s">
        <v>1819</v>
      </c>
      <c r="D1446" s="188"/>
      <c r="E1446" s="188"/>
      <c r="F1446" s="141">
        <v>390</v>
      </c>
      <c r="G1446" s="141">
        <v>390</v>
      </c>
      <c r="H1446" s="143"/>
      <c r="I1446" s="143"/>
      <c r="J1446" s="143"/>
      <c r="K1446" s="143"/>
      <c r="L1446" s="143"/>
      <c r="M1446" s="143"/>
      <c r="N1446" s="143"/>
      <c r="O1446" s="143"/>
    </row>
    <row r="1447" spans="2:15" x14ac:dyDescent="0.25">
      <c r="B1447" s="140">
        <v>1361</v>
      </c>
      <c r="C1447" s="188" t="s">
        <v>1820</v>
      </c>
      <c r="D1447" s="188"/>
      <c r="E1447" s="188"/>
      <c r="F1447" s="141">
        <v>792</v>
      </c>
      <c r="G1447" s="141">
        <v>792</v>
      </c>
      <c r="H1447" s="143"/>
      <c r="I1447" s="143"/>
      <c r="J1447" s="143"/>
      <c r="K1447" s="143"/>
      <c r="L1447" s="143"/>
      <c r="M1447" s="143"/>
      <c r="N1447" s="143"/>
      <c r="O1447" s="143"/>
    </row>
    <row r="1448" spans="2:15" x14ac:dyDescent="0.25">
      <c r="B1448" s="140">
        <v>1362</v>
      </c>
      <c r="C1448" s="188" t="s">
        <v>1821</v>
      </c>
      <c r="D1448" s="188"/>
      <c r="E1448" s="188"/>
      <c r="F1448" s="141">
        <v>91</v>
      </c>
      <c r="G1448" s="141">
        <v>91</v>
      </c>
      <c r="H1448" s="143"/>
      <c r="I1448" s="143"/>
      <c r="J1448" s="143"/>
      <c r="K1448" s="143"/>
      <c r="L1448" s="143"/>
      <c r="M1448" s="143"/>
      <c r="N1448" s="143"/>
      <c r="O1448" s="143"/>
    </row>
    <row r="1449" spans="2:15" x14ac:dyDescent="0.25">
      <c r="B1449" s="140">
        <v>1363</v>
      </c>
      <c r="C1449" s="188" t="s">
        <v>1822</v>
      </c>
      <c r="D1449" s="188"/>
      <c r="E1449" s="188"/>
      <c r="F1449" s="141">
        <v>130</v>
      </c>
      <c r="G1449" s="141">
        <v>130</v>
      </c>
      <c r="H1449" s="143"/>
      <c r="I1449" s="143"/>
      <c r="J1449" s="143"/>
      <c r="K1449" s="143"/>
      <c r="L1449" s="143"/>
      <c r="M1449" s="143"/>
      <c r="N1449" s="143"/>
      <c r="O1449" s="143"/>
    </row>
    <row r="1450" spans="2:15" x14ac:dyDescent="0.25">
      <c r="B1450" s="140">
        <v>1364</v>
      </c>
      <c r="C1450" s="188" t="s">
        <v>1823</v>
      </c>
      <c r="D1450" s="188"/>
      <c r="E1450" s="188"/>
      <c r="F1450" s="141">
        <v>49</v>
      </c>
      <c r="G1450" s="141">
        <v>49</v>
      </c>
      <c r="H1450" s="143"/>
      <c r="I1450" s="143"/>
      <c r="J1450" s="143"/>
      <c r="K1450" s="143"/>
      <c r="L1450" s="143"/>
      <c r="M1450" s="143"/>
      <c r="N1450" s="143"/>
      <c r="O1450" s="143"/>
    </row>
    <row r="1451" spans="2:15" x14ac:dyDescent="0.25">
      <c r="B1451" s="140">
        <v>1365</v>
      </c>
      <c r="C1451" s="188" t="s">
        <v>1824</v>
      </c>
      <c r="D1451" s="188"/>
      <c r="E1451" s="188"/>
      <c r="F1451" s="141">
        <v>61.5</v>
      </c>
      <c r="G1451" s="142" t="s">
        <v>226</v>
      </c>
      <c r="H1451" s="143"/>
      <c r="I1451" s="143"/>
      <c r="J1451" s="143"/>
      <c r="K1451" s="143"/>
      <c r="L1451" s="143"/>
      <c r="M1451" s="143"/>
      <c r="N1451" s="143"/>
      <c r="O1451" s="143"/>
    </row>
    <row r="1452" spans="2:15" x14ac:dyDescent="0.25">
      <c r="B1452" s="140">
        <v>1366</v>
      </c>
      <c r="C1452" s="188" t="s">
        <v>1825</v>
      </c>
      <c r="D1452" s="188"/>
      <c r="E1452" s="188"/>
      <c r="F1452" s="141">
        <v>90</v>
      </c>
      <c r="G1452" s="141">
        <v>90</v>
      </c>
      <c r="H1452" s="143"/>
      <c r="I1452" s="143"/>
      <c r="J1452" s="143"/>
      <c r="K1452" s="143"/>
      <c r="L1452" s="143"/>
      <c r="M1452" s="143"/>
      <c r="N1452" s="143"/>
      <c r="O1452" s="143"/>
    </row>
    <row r="1453" spans="2:15" x14ac:dyDescent="0.25">
      <c r="B1453" s="140">
        <v>1367</v>
      </c>
      <c r="C1453" s="188" t="s">
        <v>1826</v>
      </c>
      <c r="D1453" s="188"/>
      <c r="E1453" s="188"/>
      <c r="F1453" s="141">
        <v>112</v>
      </c>
      <c r="G1453" s="141">
        <v>112</v>
      </c>
      <c r="H1453" s="143"/>
      <c r="I1453" s="143"/>
      <c r="J1453" s="143"/>
      <c r="K1453" s="143"/>
      <c r="L1453" s="143"/>
      <c r="M1453" s="143"/>
      <c r="N1453" s="143"/>
      <c r="O1453" s="143"/>
    </row>
    <row r="1454" spans="2:15" x14ac:dyDescent="0.25">
      <c r="B1454" s="140">
        <v>1368</v>
      </c>
      <c r="C1454" s="188" t="s">
        <v>1827</v>
      </c>
      <c r="D1454" s="188"/>
      <c r="E1454" s="188"/>
      <c r="F1454" s="141">
        <v>1563</v>
      </c>
      <c r="G1454" s="142" t="s">
        <v>226</v>
      </c>
      <c r="H1454" s="143"/>
      <c r="I1454" s="143"/>
      <c r="J1454" s="143"/>
      <c r="K1454" s="143"/>
      <c r="L1454" s="143"/>
      <c r="M1454" s="143"/>
      <c r="N1454" s="143"/>
      <c r="O1454" s="143"/>
    </row>
    <row r="1455" spans="2:15" x14ac:dyDescent="0.25">
      <c r="B1455" s="140">
        <v>1369</v>
      </c>
      <c r="C1455" s="188" t="s">
        <v>1828</v>
      </c>
      <c r="D1455" s="188"/>
      <c r="E1455" s="188"/>
      <c r="F1455" s="141">
        <v>130</v>
      </c>
      <c r="G1455" s="141">
        <v>130</v>
      </c>
      <c r="H1455" s="143"/>
      <c r="I1455" s="143"/>
      <c r="J1455" s="143"/>
      <c r="K1455" s="143"/>
      <c r="L1455" s="143"/>
      <c r="M1455" s="143"/>
      <c r="N1455" s="143"/>
      <c r="O1455" s="143"/>
    </row>
    <row r="1456" spans="2:15" x14ac:dyDescent="0.25">
      <c r="B1456" s="140">
        <v>1370</v>
      </c>
      <c r="C1456" s="188" t="s">
        <v>1829</v>
      </c>
      <c r="D1456" s="188"/>
      <c r="E1456" s="188"/>
      <c r="F1456" s="141">
        <v>88</v>
      </c>
      <c r="G1456" s="142" t="s">
        <v>226</v>
      </c>
      <c r="H1456" s="143"/>
      <c r="I1456" s="143"/>
      <c r="J1456" s="143"/>
      <c r="K1456" s="143"/>
      <c r="L1456" s="143"/>
      <c r="M1456" s="143"/>
      <c r="N1456" s="143"/>
      <c r="O1456" s="143"/>
    </row>
    <row r="1457" spans="2:15" x14ac:dyDescent="0.25">
      <c r="B1457" s="140">
        <v>1371</v>
      </c>
      <c r="C1457" s="188" t="s">
        <v>1830</v>
      </c>
      <c r="D1457" s="188"/>
      <c r="E1457" s="188"/>
      <c r="F1457" s="141">
        <v>0.5</v>
      </c>
      <c r="G1457" s="141">
        <v>0.5</v>
      </c>
      <c r="H1457" s="143"/>
      <c r="I1457" s="143"/>
      <c r="J1457" s="143"/>
      <c r="K1457" s="143"/>
      <c r="L1457" s="143"/>
      <c r="M1457" s="143"/>
      <c r="N1457" s="143"/>
      <c r="O1457" s="143"/>
    </row>
    <row r="1458" spans="2:15" x14ac:dyDescent="0.25">
      <c r="B1458" s="140">
        <v>1372</v>
      </c>
      <c r="C1458" s="188" t="s">
        <v>1831</v>
      </c>
      <c r="D1458" s="188"/>
      <c r="E1458" s="188"/>
      <c r="F1458" s="141">
        <v>262</v>
      </c>
      <c r="G1458" s="141">
        <v>262</v>
      </c>
      <c r="H1458" s="143"/>
      <c r="I1458" s="143"/>
      <c r="J1458" s="143"/>
      <c r="K1458" s="143"/>
      <c r="L1458" s="143"/>
      <c r="M1458" s="143"/>
      <c r="N1458" s="143"/>
      <c r="O1458" s="143"/>
    </row>
    <row r="1459" spans="2:15" x14ac:dyDescent="0.25">
      <c r="B1459" s="140">
        <v>1373</v>
      </c>
      <c r="C1459" s="188" t="s">
        <v>1832</v>
      </c>
      <c r="D1459" s="188"/>
      <c r="E1459" s="188"/>
      <c r="F1459" s="141">
        <v>953</v>
      </c>
      <c r="G1459" s="141">
        <v>953</v>
      </c>
      <c r="H1459" s="143"/>
      <c r="I1459" s="143"/>
      <c r="J1459" s="143"/>
      <c r="K1459" s="143"/>
      <c r="L1459" s="143"/>
      <c r="M1459" s="143"/>
      <c r="N1459" s="143"/>
      <c r="O1459" s="143"/>
    </row>
    <row r="1460" spans="2:15" x14ac:dyDescent="0.25">
      <c r="B1460" s="140">
        <v>1374</v>
      </c>
      <c r="C1460" s="188" t="s">
        <v>1833</v>
      </c>
      <c r="D1460" s="188"/>
      <c r="E1460" s="188"/>
      <c r="F1460" s="141">
        <v>130</v>
      </c>
      <c r="G1460" s="142" t="s">
        <v>226</v>
      </c>
      <c r="H1460" s="143"/>
      <c r="I1460" s="143"/>
      <c r="J1460" s="143"/>
      <c r="K1460" s="143"/>
      <c r="L1460" s="143"/>
      <c r="M1460" s="143"/>
      <c r="N1460" s="143"/>
      <c r="O1460" s="143"/>
    </row>
    <row r="1461" spans="2:15" x14ac:dyDescent="0.25">
      <c r="B1461" s="140">
        <v>1375</v>
      </c>
      <c r="C1461" s="188" t="s">
        <v>1834</v>
      </c>
      <c r="D1461" s="188"/>
      <c r="E1461" s="188"/>
      <c r="F1461" s="141">
        <v>250</v>
      </c>
      <c r="G1461" s="141">
        <v>250</v>
      </c>
      <c r="H1461" s="143"/>
      <c r="I1461" s="143"/>
      <c r="J1461" s="143"/>
      <c r="K1461" s="143"/>
      <c r="L1461" s="143"/>
      <c r="M1461" s="143"/>
      <c r="N1461" s="143"/>
      <c r="O1461" s="143"/>
    </row>
    <row r="1462" spans="2:15" x14ac:dyDescent="0.25">
      <c r="B1462" s="140">
        <v>1376</v>
      </c>
      <c r="C1462" s="188" t="s">
        <v>1835</v>
      </c>
      <c r="D1462" s="188"/>
      <c r="E1462" s="188"/>
      <c r="F1462" s="141">
        <v>229</v>
      </c>
      <c r="G1462" s="142" t="s">
        <v>226</v>
      </c>
      <c r="H1462" s="143"/>
      <c r="I1462" s="143"/>
      <c r="J1462" s="143"/>
      <c r="K1462" s="143"/>
      <c r="L1462" s="143"/>
      <c r="M1462" s="143"/>
      <c r="N1462" s="143"/>
      <c r="O1462" s="143"/>
    </row>
    <row r="1463" spans="2:15" x14ac:dyDescent="0.25">
      <c r="B1463" s="140">
        <v>1377</v>
      </c>
      <c r="C1463" s="188" t="s">
        <v>1836</v>
      </c>
      <c r="D1463" s="188"/>
      <c r="E1463" s="188"/>
      <c r="F1463" s="141">
        <v>190</v>
      </c>
      <c r="G1463" s="141">
        <v>190</v>
      </c>
      <c r="H1463" s="143"/>
      <c r="I1463" s="143"/>
      <c r="J1463" s="143"/>
      <c r="K1463" s="143"/>
      <c r="L1463" s="143"/>
      <c r="M1463" s="143"/>
      <c r="N1463" s="143"/>
      <c r="O1463" s="143"/>
    </row>
    <row r="1464" spans="2:15" x14ac:dyDescent="0.25">
      <c r="B1464" s="140">
        <v>1378</v>
      </c>
      <c r="C1464" s="188" t="s">
        <v>1837</v>
      </c>
      <c r="D1464" s="188"/>
      <c r="E1464" s="188"/>
      <c r="F1464" s="141">
        <v>35</v>
      </c>
      <c r="G1464" s="141">
        <v>35</v>
      </c>
      <c r="H1464" s="143"/>
      <c r="I1464" s="143"/>
      <c r="J1464" s="143"/>
      <c r="K1464" s="143"/>
      <c r="L1464" s="143"/>
      <c r="M1464" s="143"/>
      <c r="N1464" s="143"/>
      <c r="O1464" s="143"/>
    </row>
    <row r="1465" spans="2:15" x14ac:dyDescent="0.25">
      <c r="B1465" s="140">
        <v>1379</v>
      </c>
      <c r="C1465" s="188" t="s">
        <v>1838</v>
      </c>
      <c r="D1465" s="188"/>
      <c r="E1465" s="188"/>
      <c r="F1465" s="141">
        <v>0.1</v>
      </c>
      <c r="G1465" s="141">
        <v>0.1</v>
      </c>
      <c r="H1465" s="143"/>
      <c r="I1465" s="143"/>
      <c r="J1465" s="143"/>
      <c r="K1465" s="143"/>
      <c r="L1465" s="143"/>
      <c r="M1465" s="143"/>
      <c r="N1465" s="143"/>
      <c r="O1465" s="143"/>
    </row>
    <row r="1466" spans="2:15" x14ac:dyDescent="0.25">
      <c r="B1466" s="140">
        <v>1380</v>
      </c>
      <c r="C1466" s="188" t="s">
        <v>1839</v>
      </c>
      <c r="D1466" s="188"/>
      <c r="E1466" s="188"/>
      <c r="F1466" s="141">
        <v>598</v>
      </c>
      <c r="G1466" s="141">
        <v>598</v>
      </c>
      <c r="H1466" s="143"/>
      <c r="I1466" s="143"/>
      <c r="J1466" s="143"/>
      <c r="K1466" s="143"/>
      <c r="L1466" s="143"/>
      <c r="M1466" s="143"/>
      <c r="N1466" s="143"/>
      <c r="O1466" s="143"/>
    </row>
    <row r="1467" spans="2:15" x14ac:dyDescent="0.25">
      <c r="B1467" s="140">
        <v>1381</v>
      </c>
      <c r="C1467" s="188" t="s">
        <v>1840</v>
      </c>
      <c r="D1467" s="188"/>
      <c r="E1467" s="188"/>
      <c r="F1467" s="141">
        <v>49</v>
      </c>
      <c r="G1467" s="142" t="s">
        <v>226</v>
      </c>
      <c r="H1467" s="143"/>
      <c r="I1467" s="143"/>
      <c r="J1467" s="143"/>
      <c r="K1467" s="143"/>
      <c r="L1467" s="143"/>
      <c r="M1467" s="143"/>
      <c r="N1467" s="143"/>
      <c r="O1467" s="143"/>
    </row>
    <row r="1468" spans="2:15" x14ac:dyDescent="0.25">
      <c r="B1468" s="140">
        <v>1382</v>
      </c>
      <c r="C1468" s="188" t="s">
        <v>1841</v>
      </c>
      <c r="D1468" s="188"/>
      <c r="E1468" s="188"/>
      <c r="F1468" s="141">
        <v>196</v>
      </c>
      <c r="G1468" s="141">
        <v>196</v>
      </c>
      <c r="H1468" s="143"/>
      <c r="I1468" s="143"/>
      <c r="J1468" s="143"/>
      <c r="K1468" s="143"/>
      <c r="L1468" s="143"/>
      <c r="M1468" s="143"/>
      <c r="N1468" s="143"/>
      <c r="O1468" s="143"/>
    </row>
    <row r="1469" spans="2:15" x14ac:dyDescent="0.25">
      <c r="B1469" s="140">
        <v>1383</v>
      </c>
      <c r="C1469" s="188" t="s">
        <v>1842</v>
      </c>
      <c r="D1469" s="188"/>
      <c r="E1469" s="188"/>
      <c r="F1469" s="141">
        <v>169</v>
      </c>
      <c r="G1469" s="142" t="s">
        <v>226</v>
      </c>
      <c r="H1469" s="143"/>
      <c r="I1469" s="143"/>
      <c r="J1469" s="143"/>
      <c r="K1469" s="143"/>
      <c r="L1469" s="143"/>
      <c r="M1469" s="143"/>
      <c r="N1469" s="143"/>
      <c r="O1469" s="143"/>
    </row>
    <row r="1470" spans="2:15" x14ac:dyDescent="0.25">
      <c r="B1470" s="140">
        <v>1384</v>
      </c>
      <c r="C1470" s="188" t="s">
        <v>1843</v>
      </c>
      <c r="D1470" s="188"/>
      <c r="E1470" s="188"/>
      <c r="F1470" s="141">
        <v>163</v>
      </c>
      <c r="G1470" s="141">
        <v>163</v>
      </c>
      <c r="H1470" s="143"/>
      <c r="I1470" s="143"/>
      <c r="J1470" s="143"/>
      <c r="K1470" s="143"/>
      <c r="L1470" s="143"/>
      <c r="M1470" s="143"/>
      <c r="N1470" s="143"/>
      <c r="O1470" s="143"/>
    </row>
    <row r="1471" spans="2:15" x14ac:dyDescent="0.25">
      <c r="B1471" s="140">
        <v>1385</v>
      </c>
      <c r="C1471" s="188" t="s">
        <v>1844</v>
      </c>
      <c r="D1471" s="188"/>
      <c r="E1471" s="188"/>
      <c r="F1471" s="141">
        <v>108</v>
      </c>
      <c r="G1471" s="141">
        <v>108</v>
      </c>
      <c r="H1471" s="143"/>
      <c r="I1471" s="143"/>
      <c r="J1471" s="143"/>
      <c r="K1471" s="143"/>
      <c r="L1471" s="143"/>
      <c r="M1471" s="143"/>
      <c r="N1471" s="143"/>
      <c r="O1471" s="143"/>
    </row>
    <row r="1472" spans="2:15" x14ac:dyDescent="0.25">
      <c r="B1472" s="140">
        <v>1386</v>
      </c>
      <c r="C1472" s="188" t="s">
        <v>1845</v>
      </c>
      <c r="D1472" s="188"/>
      <c r="E1472" s="188"/>
      <c r="F1472" s="141">
        <v>572</v>
      </c>
      <c r="G1472" s="141">
        <v>572</v>
      </c>
      <c r="H1472" s="143"/>
      <c r="I1472" s="143"/>
      <c r="J1472" s="143"/>
      <c r="K1472" s="143"/>
      <c r="L1472" s="143"/>
      <c r="M1472" s="143"/>
      <c r="N1472" s="143"/>
      <c r="O1472" s="143"/>
    </row>
    <row r="1473" spans="2:15" x14ac:dyDescent="0.25">
      <c r="B1473" s="140">
        <v>1387</v>
      </c>
      <c r="C1473" s="188" t="s">
        <v>477</v>
      </c>
      <c r="D1473" s="188"/>
      <c r="E1473" s="188"/>
      <c r="F1473" s="141">
        <v>18676.099999999999</v>
      </c>
      <c r="G1473" s="142" t="s">
        <v>226</v>
      </c>
      <c r="H1473" s="143"/>
      <c r="I1473" s="143"/>
      <c r="J1473" s="143"/>
      <c r="K1473" s="143"/>
      <c r="L1473" s="143"/>
      <c r="M1473" s="143"/>
      <c r="N1473" s="143"/>
      <c r="O1473" s="143"/>
    </row>
    <row r="1474" spans="2:15" x14ac:dyDescent="0.25">
      <c r="B1474" s="140">
        <v>1388</v>
      </c>
      <c r="C1474" s="188" t="s">
        <v>1846</v>
      </c>
      <c r="D1474" s="188"/>
      <c r="E1474" s="188"/>
      <c r="F1474" s="141">
        <v>9118.2000000000007</v>
      </c>
      <c r="G1474" s="142" t="s">
        <v>226</v>
      </c>
      <c r="H1474" s="143"/>
      <c r="I1474" s="143"/>
      <c r="J1474" s="143"/>
      <c r="K1474" s="143"/>
      <c r="L1474" s="143"/>
      <c r="M1474" s="143"/>
      <c r="N1474" s="143"/>
      <c r="O1474" s="143"/>
    </row>
    <row r="1475" spans="2:15" x14ac:dyDescent="0.25">
      <c r="B1475" s="140">
        <v>1389</v>
      </c>
      <c r="C1475" s="188" t="s">
        <v>1847</v>
      </c>
      <c r="D1475" s="188"/>
      <c r="E1475" s="188"/>
      <c r="F1475" s="141">
        <v>200</v>
      </c>
      <c r="G1475" s="142" t="s">
        <v>226</v>
      </c>
      <c r="H1475" s="143"/>
      <c r="I1475" s="143"/>
      <c r="J1475" s="143"/>
      <c r="K1475" s="143"/>
      <c r="L1475" s="143"/>
      <c r="M1475" s="143"/>
      <c r="N1475" s="143"/>
      <c r="O1475" s="143"/>
    </row>
    <row r="1476" spans="2:15" x14ac:dyDescent="0.25">
      <c r="B1476" s="140">
        <v>1390</v>
      </c>
      <c r="C1476" s="188" t="s">
        <v>1848</v>
      </c>
      <c r="D1476" s="188"/>
      <c r="E1476" s="188"/>
      <c r="F1476" s="141">
        <v>216</v>
      </c>
      <c r="G1476" s="141">
        <v>216</v>
      </c>
      <c r="H1476" s="143"/>
      <c r="I1476" s="143"/>
      <c r="J1476" s="143"/>
      <c r="K1476" s="143"/>
      <c r="L1476" s="143"/>
      <c r="M1476" s="143"/>
      <c r="N1476" s="143"/>
      <c r="O1476" s="143"/>
    </row>
    <row r="1477" spans="2:15" x14ac:dyDescent="0.25">
      <c r="B1477" s="140">
        <v>1391</v>
      </c>
      <c r="C1477" s="188" t="s">
        <v>1849</v>
      </c>
      <c r="D1477" s="188"/>
      <c r="E1477" s="188"/>
      <c r="F1477" s="141">
        <v>265</v>
      </c>
      <c r="G1477" s="141">
        <v>265</v>
      </c>
      <c r="H1477" s="143"/>
      <c r="I1477" s="143"/>
      <c r="J1477" s="143"/>
      <c r="K1477" s="143"/>
      <c r="L1477" s="143"/>
      <c r="M1477" s="143"/>
      <c r="N1477" s="143"/>
      <c r="O1477" s="143"/>
    </row>
    <row r="1478" spans="2:15" x14ac:dyDescent="0.25">
      <c r="B1478" s="140">
        <v>1392</v>
      </c>
      <c r="C1478" s="188" t="s">
        <v>1850</v>
      </c>
      <c r="D1478" s="188"/>
      <c r="E1478" s="188"/>
      <c r="F1478" s="141">
        <v>78</v>
      </c>
      <c r="G1478" s="141">
        <v>78</v>
      </c>
      <c r="H1478" s="143"/>
      <c r="I1478" s="143"/>
      <c r="J1478" s="143"/>
      <c r="K1478" s="143"/>
      <c r="L1478" s="143"/>
      <c r="M1478" s="143"/>
      <c r="N1478" s="143"/>
      <c r="O1478" s="143"/>
    </row>
    <row r="1479" spans="2:15" x14ac:dyDescent="0.25">
      <c r="B1479" s="140">
        <v>1393</v>
      </c>
      <c r="C1479" s="188" t="s">
        <v>1851</v>
      </c>
      <c r="D1479" s="188"/>
      <c r="E1479" s="188"/>
      <c r="F1479" s="141">
        <v>48</v>
      </c>
      <c r="G1479" s="141">
        <v>48</v>
      </c>
      <c r="H1479" s="143"/>
      <c r="I1479" s="143"/>
      <c r="J1479" s="143"/>
      <c r="K1479" s="143"/>
      <c r="L1479" s="143"/>
      <c r="M1479" s="143"/>
      <c r="N1479" s="143"/>
      <c r="O1479" s="143"/>
    </row>
    <row r="1480" spans="2:15" x14ac:dyDescent="0.25">
      <c r="B1480" s="140">
        <v>1394</v>
      </c>
      <c r="C1480" s="188" t="s">
        <v>1852</v>
      </c>
      <c r="D1480" s="188"/>
      <c r="E1480" s="188"/>
      <c r="F1480" s="141">
        <v>0.4</v>
      </c>
      <c r="G1480" s="141">
        <v>0.4</v>
      </c>
      <c r="H1480" s="143"/>
      <c r="I1480" s="143"/>
      <c r="J1480" s="143"/>
      <c r="K1480" s="143"/>
      <c r="L1480" s="143"/>
      <c r="M1480" s="143"/>
      <c r="N1480" s="143"/>
      <c r="O1480" s="143"/>
    </row>
    <row r="1481" spans="2:15" x14ac:dyDescent="0.25">
      <c r="B1481" s="140">
        <v>1395</v>
      </c>
      <c r="C1481" s="188" t="s">
        <v>1853</v>
      </c>
      <c r="D1481" s="188"/>
      <c r="E1481" s="188"/>
      <c r="F1481" s="141">
        <v>225</v>
      </c>
      <c r="G1481" s="141">
        <v>225</v>
      </c>
      <c r="H1481" s="143"/>
      <c r="I1481" s="143"/>
      <c r="J1481" s="143"/>
      <c r="K1481" s="143"/>
      <c r="L1481" s="143"/>
      <c r="M1481" s="143"/>
      <c r="N1481" s="143"/>
      <c r="O1481" s="143"/>
    </row>
    <row r="1482" spans="2:15" x14ac:dyDescent="0.25">
      <c r="B1482" s="140">
        <v>1396</v>
      </c>
      <c r="C1482" s="188" t="s">
        <v>1854</v>
      </c>
      <c r="D1482" s="188"/>
      <c r="E1482" s="188"/>
      <c r="F1482" s="141">
        <v>214</v>
      </c>
      <c r="G1482" s="141">
        <v>214</v>
      </c>
      <c r="H1482" s="143"/>
      <c r="I1482" s="143"/>
      <c r="J1482" s="143"/>
      <c r="K1482" s="143"/>
      <c r="L1482" s="143"/>
      <c r="M1482" s="143"/>
      <c r="N1482" s="143"/>
      <c r="O1482" s="143"/>
    </row>
    <row r="1483" spans="2:15" x14ac:dyDescent="0.25">
      <c r="B1483" s="140">
        <v>1397</v>
      </c>
      <c r="C1483" s="188" t="s">
        <v>1855</v>
      </c>
      <c r="D1483" s="188"/>
      <c r="E1483" s="188"/>
      <c r="F1483" s="141">
        <v>322</v>
      </c>
      <c r="G1483" s="141">
        <v>322</v>
      </c>
      <c r="H1483" s="143"/>
      <c r="I1483" s="143"/>
      <c r="J1483" s="143"/>
      <c r="K1483" s="143"/>
      <c r="L1483" s="143"/>
      <c r="M1483" s="143"/>
      <c r="N1483" s="143"/>
      <c r="O1483" s="143"/>
    </row>
    <row r="1484" spans="2:15" x14ac:dyDescent="0.25">
      <c r="B1484" s="140">
        <v>1398</v>
      </c>
      <c r="C1484" s="188" t="s">
        <v>1856</v>
      </c>
      <c r="D1484" s="188"/>
      <c r="E1484" s="188"/>
      <c r="F1484" s="141">
        <v>200</v>
      </c>
      <c r="G1484" s="142" t="s">
        <v>226</v>
      </c>
      <c r="H1484" s="143"/>
      <c r="I1484" s="143"/>
      <c r="J1484" s="143"/>
      <c r="K1484" s="143"/>
      <c r="L1484" s="143"/>
      <c r="M1484" s="143"/>
      <c r="N1484" s="143"/>
      <c r="O1484" s="143"/>
    </row>
    <row r="1485" spans="2:15" x14ac:dyDescent="0.25">
      <c r="B1485" s="140">
        <v>1399</v>
      </c>
      <c r="C1485" s="188" t="s">
        <v>1857</v>
      </c>
      <c r="D1485" s="188"/>
      <c r="E1485" s="188"/>
      <c r="F1485" s="141">
        <v>276</v>
      </c>
      <c r="G1485" s="141">
        <v>276</v>
      </c>
      <c r="H1485" s="143"/>
      <c r="I1485" s="143"/>
      <c r="J1485" s="143"/>
      <c r="K1485" s="143"/>
      <c r="L1485" s="143"/>
      <c r="M1485" s="143"/>
      <c r="N1485" s="143"/>
      <c r="O1485" s="143"/>
    </row>
    <row r="1486" spans="2:15" x14ac:dyDescent="0.25">
      <c r="B1486" s="140">
        <v>1400</v>
      </c>
      <c r="C1486" s="188" t="s">
        <v>1858</v>
      </c>
      <c r="D1486" s="188"/>
      <c r="E1486" s="188"/>
      <c r="F1486" s="141">
        <v>56</v>
      </c>
      <c r="G1486" s="141">
        <v>56</v>
      </c>
      <c r="H1486" s="143"/>
      <c r="I1486" s="143"/>
      <c r="J1486" s="143"/>
      <c r="K1486" s="143"/>
      <c r="L1486" s="143"/>
      <c r="M1486" s="143"/>
      <c r="N1486" s="143"/>
      <c r="O1486" s="143"/>
    </row>
    <row r="1487" spans="2:15" x14ac:dyDescent="0.25">
      <c r="B1487" s="140">
        <v>1401</v>
      </c>
      <c r="C1487" s="188" t="s">
        <v>1859</v>
      </c>
      <c r="D1487" s="188"/>
      <c r="E1487" s="188"/>
      <c r="F1487" s="141">
        <v>112</v>
      </c>
      <c r="G1487" s="141">
        <v>112</v>
      </c>
      <c r="H1487" s="143"/>
      <c r="I1487" s="143"/>
      <c r="J1487" s="143"/>
      <c r="K1487" s="143"/>
      <c r="L1487" s="143"/>
      <c r="M1487" s="143"/>
      <c r="N1487" s="143"/>
      <c r="O1487" s="143"/>
    </row>
    <row r="1488" spans="2:15" x14ac:dyDescent="0.25">
      <c r="B1488" s="140">
        <v>1402</v>
      </c>
      <c r="C1488" s="188" t="s">
        <v>1860</v>
      </c>
      <c r="D1488" s="188"/>
      <c r="E1488" s="188"/>
      <c r="F1488" s="141">
        <v>258</v>
      </c>
      <c r="G1488" s="142" t="s">
        <v>226</v>
      </c>
      <c r="H1488" s="143"/>
      <c r="I1488" s="143"/>
      <c r="J1488" s="143"/>
      <c r="K1488" s="143"/>
      <c r="L1488" s="143"/>
      <c r="M1488" s="143"/>
      <c r="N1488" s="143"/>
      <c r="O1488" s="143"/>
    </row>
    <row r="1489" spans="2:15" x14ac:dyDescent="0.25">
      <c r="B1489" s="140">
        <v>1403</v>
      </c>
      <c r="C1489" s="188" t="s">
        <v>1861</v>
      </c>
      <c r="D1489" s="188"/>
      <c r="E1489" s="188"/>
      <c r="F1489" s="141">
        <v>269</v>
      </c>
      <c r="G1489" s="141">
        <v>179</v>
      </c>
      <c r="H1489" s="143"/>
      <c r="I1489" s="143"/>
      <c r="J1489" s="143"/>
      <c r="K1489" s="143"/>
      <c r="L1489" s="143"/>
      <c r="M1489" s="143"/>
      <c r="N1489" s="143"/>
      <c r="O1489" s="143"/>
    </row>
    <row r="1490" spans="2:15" x14ac:dyDescent="0.25">
      <c r="B1490" s="140">
        <v>1404</v>
      </c>
      <c r="C1490" s="188" t="s">
        <v>1862</v>
      </c>
      <c r="D1490" s="188"/>
      <c r="E1490" s="188"/>
      <c r="F1490" s="141">
        <v>47</v>
      </c>
      <c r="G1490" s="141">
        <v>47</v>
      </c>
      <c r="H1490" s="143"/>
      <c r="I1490" s="143"/>
      <c r="J1490" s="143"/>
      <c r="K1490" s="143"/>
      <c r="L1490" s="143"/>
      <c r="M1490" s="143"/>
      <c r="N1490" s="143"/>
      <c r="O1490" s="143"/>
    </row>
    <row r="1491" spans="2:15" x14ac:dyDescent="0.25">
      <c r="B1491" s="140">
        <v>1405</v>
      </c>
      <c r="C1491" s="188" t="s">
        <v>1863</v>
      </c>
      <c r="D1491" s="188"/>
      <c r="E1491" s="188"/>
      <c r="F1491" s="141">
        <v>78</v>
      </c>
      <c r="G1491" s="141">
        <v>78</v>
      </c>
      <c r="H1491" s="143"/>
      <c r="I1491" s="143"/>
      <c r="J1491" s="143"/>
      <c r="K1491" s="143"/>
      <c r="L1491" s="143"/>
      <c r="M1491" s="143"/>
      <c r="N1491" s="143"/>
      <c r="O1491" s="143"/>
    </row>
    <row r="1492" spans="2:15" x14ac:dyDescent="0.25">
      <c r="B1492" s="140">
        <v>1406</v>
      </c>
      <c r="C1492" s="188" t="s">
        <v>1864</v>
      </c>
      <c r="D1492" s="188"/>
      <c r="E1492" s="188"/>
      <c r="F1492" s="141">
        <v>69.3</v>
      </c>
      <c r="G1492" s="141">
        <v>69.3</v>
      </c>
      <c r="H1492" s="143"/>
      <c r="I1492" s="143"/>
      <c r="J1492" s="143"/>
      <c r="K1492" s="143"/>
      <c r="L1492" s="143"/>
      <c r="M1492" s="143"/>
      <c r="N1492" s="143"/>
      <c r="O1492" s="143"/>
    </row>
    <row r="1493" spans="2:15" x14ac:dyDescent="0.25">
      <c r="B1493" s="140">
        <v>1407</v>
      </c>
      <c r="C1493" s="188" t="s">
        <v>1865</v>
      </c>
      <c r="D1493" s="188"/>
      <c r="E1493" s="188"/>
      <c r="F1493" s="141">
        <v>58</v>
      </c>
      <c r="G1493" s="142" t="s">
        <v>226</v>
      </c>
      <c r="H1493" s="143"/>
      <c r="I1493" s="143"/>
      <c r="J1493" s="143"/>
      <c r="K1493" s="143"/>
      <c r="L1493" s="143"/>
      <c r="M1493" s="143"/>
      <c r="N1493" s="143"/>
      <c r="O1493" s="143"/>
    </row>
    <row r="1494" spans="2:15" x14ac:dyDescent="0.25">
      <c r="B1494" s="140">
        <v>1408</v>
      </c>
      <c r="C1494" s="188" t="s">
        <v>1866</v>
      </c>
      <c r="D1494" s="188"/>
      <c r="E1494" s="188"/>
      <c r="F1494" s="141">
        <v>86</v>
      </c>
      <c r="G1494" s="141">
        <v>86</v>
      </c>
      <c r="H1494" s="143"/>
      <c r="I1494" s="143"/>
      <c r="J1494" s="143"/>
      <c r="K1494" s="143"/>
      <c r="L1494" s="143"/>
      <c r="M1494" s="143"/>
      <c r="N1494" s="143"/>
      <c r="O1494" s="143"/>
    </row>
    <row r="1495" spans="2:15" x14ac:dyDescent="0.25">
      <c r="B1495" s="140">
        <v>1409</v>
      </c>
      <c r="C1495" s="188" t="s">
        <v>1867</v>
      </c>
      <c r="D1495" s="188"/>
      <c r="E1495" s="188"/>
      <c r="F1495" s="141">
        <v>754.5</v>
      </c>
      <c r="G1495" s="142" t="s">
        <v>226</v>
      </c>
      <c r="H1495" s="143"/>
      <c r="I1495" s="143"/>
      <c r="J1495" s="143"/>
      <c r="K1495" s="143"/>
      <c r="L1495" s="143"/>
      <c r="M1495" s="143"/>
      <c r="N1495" s="143"/>
      <c r="O1495" s="143"/>
    </row>
    <row r="1496" spans="2:15" x14ac:dyDescent="0.25">
      <c r="B1496" s="140">
        <v>1410</v>
      </c>
      <c r="C1496" s="188" t="s">
        <v>1868</v>
      </c>
      <c r="D1496" s="188"/>
      <c r="E1496" s="188"/>
      <c r="F1496" s="141">
        <v>81</v>
      </c>
      <c r="G1496" s="142" t="s">
        <v>226</v>
      </c>
      <c r="H1496" s="143"/>
      <c r="I1496" s="143"/>
      <c r="J1496" s="143"/>
      <c r="K1496" s="143"/>
      <c r="L1496" s="143"/>
      <c r="M1496" s="143"/>
      <c r="N1496" s="143"/>
      <c r="O1496" s="143"/>
    </row>
    <row r="1497" spans="2:15" x14ac:dyDescent="0.25">
      <c r="B1497" s="140">
        <v>1411</v>
      </c>
      <c r="C1497" s="188" t="s">
        <v>1869</v>
      </c>
      <c r="D1497" s="188"/>
      <c r="E1497" s="188"/>
      <c r="F1497" s="141">
        <v>216</v>
      </c>
      <c r="G1497" s="141">
        <v>216</v>
      </c>
      <c r="H1497" s="143"/>
      <c r="I1497" s="143"/>
      <c r="J1497" s="143"/>
      <c r="K1497" s="143"/>
      <c r="L1497" s="143"/>
      <c r="M1497" s="143"/>
      <c r="N1497" s="143"/>
      <c r="O1497" s="143"/>
    </row>
    <row r="1498" spans="2:15" x14ac:dyDescent="0.25">
      <c r="B1498" s="140">
        <v>1412</v>
      </c>
      <c r="C1498" s="188" t="s">
        <v>1870</v>
      </c>
      <c r="D1498" s="188"/>
      <c r="E1498" s="188"/>
      <c r="F1498" s="141">
        <v>130</v>
      </c>
      <c r="G1498" s="141">
        <v>130</v>
      </c>
      <c r="H1498" s="143"/>
      <c r="I1498" s="143"/>
      <c r="J1498" s="143"/>
      <c r="K1498" s="143"/>
      <c r="L1498" s="143"/>
      <c r="M1498" s="143"/>
      <c r="N1498" s="143"/>
      <c r="O1498" s="143"/>
    </row>
    <row r="1499" spans="2:15" x14ac:dyDescent="0.25">
      <c r="B1499" s="140">
        <v>1413</v>
      </c>
      <c r="C1499" s="188" t="s">
        <v>1871</v>
      </c>
      <c r="D1499" s="188"/>
      <c r="E1499" s="188"/>
      <c r="F1499" s="141">
        <v>168</v>
      </c>
      <c r="G1499" s="142" t="s">
        <v>226</v>
      </c>
      <c r="H1499" s="143"/>
      <c r="I1499" s="143"/>
      <c r="J1499" s="143"/>
      <c r="K1499" s="143"/>
      <c r="L1499" s="143"/>
      <c r="M1499" s="143"/>
      <c r="N1499" s="143"/>
      <c r="O1499" s="143"/>
    </row>
    <row r="1500" spans="2:15" x14ac:dyDescent="0.25">
      <c r="B1500" s="140">
        <v>1414</v>
      </c>
      <c r="C1500" s="188" t="s">
        <v>1872</v>
      </c>
      <c r="D1500" s="188"/>
      <c r="E1500" s="188"/>
      <c r="F1500" s="141">
        <v>458</v>
      </c>
      <c r="G1500" s="142" t="s">
        <v>226</v>
      </c>
      <c r="H1500" s="143"/>
      <c r="I1500" s="143"/>
      <c r="J1500" s="143"/>
      <c r="K1500" s="143"/>
      <c r="L1500" s="143"/>
      <c r="M1500" s="143"/>
      <c r="N1500" s="143"/>
      <c r="O1500" s="143"/>
    </row>
    <row r="1501" spans="2:15" x14ac:dyDescent="0.25">
      <c r="B1501" s="140">
        <v>1415</v>
      </c>
      <c r="C1501" s="188" t="s">
        <v>1873</v>
      </c>
      <c r="D1501" s="188"/>
      <c r="E1501" s="188"/>
      <c r="F1501" s="141">
        <v>126</v>
      </c>
      <c r="G1501" s="142" t="s">
        <v>226</v>
      </c>
      <c r="H1501" s="143"/>
      <c r="I1501" s="143"/>
      <c r="J1501" s="143"/>
      <c r="K1501" s="143"/>
      <c r="L1501" s="143"/>
      <c r="M1501" s="143"/>
      <c r="N1501" s="143"/>
      <c r="O1501" s="143"/>
    </row>
    <row r="1502" spans="2:15" x14ac:dyDescent="0.25">
      <c r="B1502" s="140">
        <v>1416</v>
      </c>
      <c r="C1502" s="188" t="s">
        <v>1874</v>
      </c>
      <c r="D1502" s="188"/>
      <c r="E1502" s="188"/>
      <c r="F1502" s="141">
        <v>63.1</v>
      </c>
      <c r="G1502" s="141">
        <v>63.1</v>
      </c>
      <c r="H1502" s="143"/>
      <c r="I1502" s="143"/>
      <c r="J1502" s="143"/>
      <c r="K1502" s="143"/>
      <c r="L1502" s="143"/>
      <c r="M1502" s="143"/>
      <c r="N1502" s="143"/>
      <c r="O1502" s="143"/>
    </row>
    <row r="1503" spans="2:15" x14ac:dyDescent="0.25">
      <c r="B1503" s="140">
        <v>1417</v>
      </c>
      <c r="C1503" s="188" t="s">
        <v>1875</v>
      </c>
      <c r="D1503" s="188"/>
      <c r="E1503" s="188"/>
      <c r="F1503" s="141">
        <v>233</v>
      </c>
      <c r="G1503" s="142" t="s">
        <v>226</v>
      </c>
      <c r="H1503" s="143"/>
      <c r="I1503" s="143"/>
      <c r="J1503" s="143"/>
      <c r="K1503" s="143"/>
      <c r="L1503" s="143"/>
      <c r="M1503" s="143"/>
      <c r="N1503" s="143"/>
      <c r="O1503" s="143"/>
    </row>
    <row r="1504" spans="2:15" x14ac:dyDescent="0.25">
      <c r="B1504" s="140">
        <v>1418</v>
      </c>
      <c r="C1504" s="188" t="s">
        <v>1876</v>
      </c>
      <c r="D1504" s="188"/>
      <c r="E1504" s="188"/>
      <c r="F1504" s="141">
        <v>290</v>
      </c>
      <c r="G1504" s="141">
        <v>290</v>
      </c>
      <c r="H1504" s="143"/>
      <c r="I1504" s="143"/>
      <c r="J1504" s="143"/>
      <c r="K1504" s="143"/>
      <c r="L1504" s="143"/>
      <c r="M1504" s="143"/>
      <c r="N1504" s="143"/>
      <c r="O1504" s="143"/>
    </row>
    <row r="1505" spans="2:15" x14ac:dyDescent="0.25">
      <c r="B1505" s="140">
        <v>1419</v>
      </c>
      <c r="C1505" s="188" t="s">
        <v>1877</v>
      </c>
      <c r="D1505" s="188"/>
      <c r="E1505" s="188"/>
      <c r="F1505" s="141">
        <v>47.3</v>
      </c>
      <c r="G1505" s="141">
        <v>47.3</v>
      </c>
      <c r="H1505" s="143"/>
      <c r="I1505" s="143"/>
      <c r="J1505" s="143"/>
      <c r="K1505" s="143"/>
      <c r="L1505" s="143"/>
      <c r="M1505" s="143"/>
      <c r="N1505" s="143"/>
      <c r="O1505" s="143"/>
    </row>
    <row r="1506" spans="2:15" x14ac:dyDescent="0.25">
      <c r="B1506" s="140">
        <v>1420</v>
      </c>
      <c r="C1506" s="188" t="s">
        <v>1878</v>
      </c>
      <c r="D1506" s="188"/>
      <c r="E1506" s="188"/>
      <c r="F1506" s="141">
        <v>44</v>
      </c>
      <c r="G1506" s="142" t="s">
        <v>226</v>
      </c>
      <c r="H1506" s="143"/>
      <c r="I1506" s="143"/>
      <c r="J1506" s="143"/>
      <c r="K1506" s="143"/>
      <c r="L1506" s="143"/>
      <c r="M1506" s="143"/>
      <c r="N1506" s="143"/>
      <c r="O1506" s="143"/>
    </row>
    <row r="1507" spans="2:15" x14ac:dyDescent="0.25">
      <c r="B1507" s="140">
        <v>1421</v>
      </c>
      <c r="C1507" s="188" t="s">
        <v>1879</v>
      </c>
      <c r="D1507" s="188"/>
      <c r="E1507" s="188"/>
      <c r="F1507" s="141">
        <v>953</v>
      </c>
      <c r="G1507" s="141">
        <v>953</v>
      </c>
      <c r="H1507" s="143"/>
      <c r="I1507" s="143"/>
      <c r="J1507" s="143"/>
      <c r="K1507" s="143"/>
      <c r="L1507" s="143"/>
      <c r="M1507" s="143"/>
      <c r="N1507" s="143"/>
      <c r="O1507" s="143"/>
    </row>
    <row r="1508" spans="2:15" x14ac:dyDescent="0.25">
      <c r="B1508" s="140">
        <v>1422</v>
      </c>
      <c r="C1508" s="188" t="s">
        <v>1880</v>
      </c>
      <c r="D1508" s="188"/>
      <c r="E1508" s="188"/>
      <c r="F1508" s="141">
        <v>112</v>
      </c>
      <c r="G1508" s="141">
        <v>112</v>
      </c>
      <c r="H1508" s="143"/>
      <c r="I1508" s="143"/>
      <c r="J1508" s="143"/>
      <c r="K1508" s="143"/>
      <c r="L1508" s="143"/>
      <c r="M1508" s="143"/>
      <c r="N1508" s="143"/>
      <c r="O1508" s="143"/>
    </row>
    <row r="1509" spans="2:15" x14ac:dyDescent="0.25">
      <c r="B1509" s="140">
        <v>1423</v>
      </c>
      <c r="C1509" s="188" t="s">
        <v>1881</v>
      </c>
      <c r="D1509" s="188"/>
      <c r="E1509" s="188"/>
      <c r="F1509" s="141">
        <v>148</v>
      </c>
      <c r="G1509" s="142" t="s">
        <v>226</v>
      </c>
      <c r="H1509" s="143"/>
      <c r="I1509" s="143"/>
      <c r="J1509" s="143"/>
      <c r="K1509" s="143"/>
      <c r="L1509" s="143"/>
      <c r="M1509" s="143"/>
      <c r="N1509" s="143"/>
      <c r="O1509" s="143"/>
    </row>
    <row r="1510" spans="2:15" x14ac:dyDescent="0.25">
      <c r="B1510" s="140">
        <v>1424</v>
      </c>
      <c r="C1510" s="188" t="s">
        <v>1882</v>
      </c>
      <c r="D1510" s="188"/>
      <c r="E1510" s="188"/>
      <c r="F1510" s="141">
        <v>136</v>
      </c>
      <c r="G1510" s="141">
        <v>136</v>
      </c>
      <c r="H1510" s="143"/>
      <c r="I1510" s="143"/>
      <c r="J1510" s="143"/>
      <c r="K1510" s="143"/>
      <c r="L1510" s="143"/>
      <c r="M1510" s="143"/>
      <c r="N1510" s="143"/>
      <c r="O1510" s="143"/>
    </row>
    <row r="1511" spans="2:15" x14ac:dyDescent="0.25">
      <c r="B1511" s="140">
        <v>1425</v>
      </c>
      <c r="C1511" s="188" t="s">
        <v>1883</v>
      </c>
      <c r="D1511" s="188"/>
      <c r="E1511" s="188"/>
      <c r="F1511" s="141">
        <v>33</v>
      </c>
      <c r="G1511" s="141">
        <v>33</v>
      </c>
      <c r="H1511" s="143"/>
      <c r="I1511" s="143"/>
      <c r="J1511" s="143"/>
      <c r="K1511" s="143"/>
      <c r="L1511" s="143"/>
      <c r="M1511" s="143"/>
      <c r="N1511" s="143"/>
      <c r="O1511" s="143"/>
    </row>
    <row r="1512" spans="2:15" x14ac:dyDescent="0.25">
      <c r="B1512" s="140">
        <v>1426</v>
      </c>
      <c r="C1512" s="188" t="s">
        <v>1884</v>
      </c>
      <c r="D1512" s="188"/>
      <c r="E1512" s="188"/>
      <c r="F1512" s="141">
        <v>500</v>
      </c>
      <c r="G1512" s="141">
        <v>500</v>
      </c>
      <c r="H1512" s="143"/>
      <c r="I1512" s="143"/>
      <c r="J1512" s="143"/>
      <c r="K1512" s="143"/>
      <c r="L1512" s="143"/>
      <c r="M1512" s="143"/>
      <c r="N1512" s="143"/>
      <c r="O1512" s="143"/>
    </row>
    <row r="1513" spans="2:15" x14ac:dyDescent="0.25">
      <c r="B1513" s="140">
        <v>1427</v>
      </c>
      <c r="C1513" s="188" t="s">
        <v>1885</v>
      </c>
      <c r="D1513" s="188"/>
      <c r="E1513" s="188"/>
      <c r="F1513" s="141">
        <v>208.5</v>
      </c>
      <c r="G1513" s="142" t="s">
        <v>226</v>
      </c>
      <c r="H1513" s="143"/>
      <c r="I1513" s="143"/>
      <c r="J1513" s="143"/>
      <c r="K1513" s="143"/>
      <c r="L1513" s="143"/>
      <c r="M1513" s="143"/>
      <c r="N1513" s="143"/>
      <c r="O1513" s="143"/>
    </row>
    <row r="1514" spans="2:15" x14ac:dyDescent="0.25">
      <c r="B1514" s="140">
        <v>1428</v>
      </c>
      <c r="C1514" s="188" t="s">
        <v>1886</v>
      </c>
      <c r="D1514" s="188"/>
      <c r="E1514" s="188"/>
      <c r="F1514" s="141">
        <v>46</v>
      </c>
      <c r="G1514" s="142" t="s">
        <v>226</v>
      </c>
      <c r="H1514" s="143"/>
      <c r="I1514" s="143"/>
      <c r="J1514" s="143"/>
      <c r="K1514" s="143"/>
      <c r="L1514" s="143"/>
      <c r="M1514" s="143"/>
      <c r="N1514" s="143"/>
      <c r="O1514" s="143"/>
    </row>
    <row r="1515" spans="2:15" x14ac:dyDescent="0.25">
      <c r="B1515" s="140">
        <v>1429</v>
      </c>
      <c r="C1515" s="188" t="s">
        <v>1887</v>
      </c>
      <c r="D1515" s="188"/>
      <c r="E1515" s="188"/>
      <c r="F1515" s="141">
        <v>0.5</v>
      </c>
      <c r="G1515" s="141">
        <v>0.5</v>
      </c>
      <c r="H1515" s="143"/>
      <c r="I1515" s="143"/>
      <c r="J1515" s="143"/>
      <c r="K1515" s="143"/>
      <c r="L1515" s="143"/>
      <c r="M1515" s="143"/>
      <c r="N1515" s="143"/>
      <c r="O1515" s="143"/>
    </row>
    <row r="1516" spans="2:15" x14ac:dyDescent="0.25">
      <c r="B1516" s="140">
        <v>1430</v>
      </c>
      <c r="C1516" s="188" t="s">
        <v>1888</v>
      </c>
      <c r="D1516" s="188"/>
      <c r="E1516" s="188"/>
      <c r="F1516" s="141">
        <v>244</v>
      </c>
      <c r="G1516" s="141">
        <v>244</v>
      </c>
      <c r="H1516" s="143"/>
      <c r="I1516" s="143"/>
      <c r="J1516" s="143"/>
      <c r="K1516" s="143"/>
      <c r="L1516" s="143"/>
      <c r="M1516" s="143"/>
      <c r="N1516" s="143"/>
      <c r="O1516" s="143"/>
    </row>
    <row r="1517" spans="2:15" x14ac:dyDescent="0.25">
      <c r="B1517" s="140">
        <v>1431</v>
      </c>
      <c r="C1517" s="188" t="s">
        <v>1889</v>
      </c>
      <c r="D1517" s="188"/>
      <c r="E1517" s="188"/>
      <c r="F1517" s="141">
        <v>39</v>
      </c>
      <c r="G1517" s="141">
        <v>39</v>
      </c>
      <c r="H1517" s="143"/>
      <c r="I1517" s="143"/>
      <c r="J1517" s="143"/>
      <c r="K1517" s="143"/>
      <c r="L1517" s="143"/>
      <c r="M1517" s="143"/>
      <c r="N1517" s="143"/>
      <c r="O1517" s="143"/>
    </row>
    <row r="1518" spans="2:15" x14ac:dyDescent="0.25">
      <c r="B1518" s="140">
        <v>1432</v>
      </c>
      <c r="C1518" s="188" t="s">
        <v>1890</v>
      </c>
      <c r="D1518" s="188"/>
      <c r="E1518" s="188"/>
      <c r="F1518" s="141">
        <v>252</v>
      </c>
      <c r="G1518" s="141">
        <v>252</v>
      </c>
      <c r="H1518" s="143"/>
      <c r="I1518" s="143"/>
      <c r="J1518" s="143"/>
      <c r="K1518" s="143"/>
      <c r="L1518" s="143"/>
      <c r="M1518" s="143"/>
      <c r="N1518" s="143"/>
      <c r="O1518" s="143"/>
    </row>
    <row r="1519" spans="2:15" x14ac:dyDescent="0.25">
      <c r="B1519" s="140">
        <v>1433</v>
      </c>
      <c r="C1519" s="188" t="s">
        <v>1891</v>
      </c>
      <c r="D1519" s="188"/>
      <c r="E1519" s="188"/>
      <c r="F1519" s="141">
        <v>91</v>
      </c>
      <c r="G1519" s="141">
        <v>91</v>
      </c>
      <c r="H1519" s="143"/>
      <c r="I1519" s="143"/>
      <c r="J1519" s="143"/>
      <c r="K1519" s="143"/>
      <c r="L1519" s="143"/>
      <c r="M1519" s="143"/>
      <c r="N1519" s="143"/>
      <c r="O1519" s="143"/>
    </row>
    <row r="1520" spans="2:15" x14ac:dyDescent="0.25">
      <c r="B1520" s="140">
        <v>1434</v>
      </c>
      <c r="C1520" s="188" t="s">
        <v>1892</v>
      </c>
      <c r="D1520" s="188"/>
      <c r="E1520" s="188"/>
      <c r="F1520" s="141">
        <v>58</v>
      </c>
      <c r="G1520" s="141">
        <v>58</v>
      </c>
      <c r="H1520" s="143"/>
      <c r="I1520" s="143"/>
      <c r="J1520" s="143"/>
      <c r="K1520" s="143"/>
      <c r="L1520" s="143"/>
      <c r="M1520" s="143"/>
      <c r="N1520" s="143"/>
      <c r="O1520" s="143"/>
    </row>
    <row r="1521" spans="2:15" x14ac:dyDescent="0.25">
      <c r="B1521" s="140">
        <v>1435</v>
      </c>
      <c r="C1521" s="188" t="s">
        <v>1893</v>
      </c>
      <c r="D1521" s="188"/>
      <c r="E1521" s="188"/>
      <c r="F1521" s="141">
        <v>203</v>
      </c>
      <c r="G1521" s="141">
        <v>203</v>
      </c>
      <c r="H1521" s="143"/>
      <c r="I1521" s="143"/>
      <c r="J1521" s="143"/>
      <c r="K1521" s="143"/>
      <c r="L1521" s="143"/>
      <c r="M1521" s="143"/>
      <c r="N1521" s="143"/>
      <c r="O1521" s="143"/>
    </row>
    <row r="1522" spans="2:15" x14ac:dyDescent="0.25">
      <c r="B1522" s="140">
        <v>1436</v>
      </c>
      <c r="C1522" s="188" t="s">
        <v>1894</v>
      </c>
      <c r="D1522" s="188"/>
      <c r="E1522" s="188"/>
      <c r="F1522" s="141">
        <v>3077.4</v>
      </c>
      <c r="G1522" s="142" t="s">
        <v>226</v>
      </c>
      <c r="H1522" s="143"/>
      <c r="I1522" s="143"/>
      <c r="J1522" s="143"/>
      <c r="K1522" s="143"/>
      <c r="L1522" s="143"/>
      <c r="M1522" s="143"/>
      <c r="N1522" s="143"/>
      <c r="O1522" s="143"/>
    </row>
    <row r="1523" spans="2:15" x14ac:dyDescent="0.25">
      <c r="B1523" s="140">
        <v>1437</v>
      </c>
      <c r="C1523" s="188" t="s">
        <v>1895</v>
      </c>
      <c r="D1523" s="188"/>
      <c r="E1523" s="188"/>
      <c r="F1523" s="141">
        <v>58</v>
      </c>
      <c r="G1523" s="142" t="s">
        <v>226</v>
      </c>
      <c r="H1523" s="143"/>
      <c r="I1523" s="143"/>
      <c r="J1523" s="143"/>
      <c r="K1523" s="143"/>
      <c r="L1523" s="143"/>
      <c r="M1523" s="143"/>
      <c r="N1523" s="143"/>
      <c r="O1523" s="143"/>
    </row>
    <row r="1524" spans="2:15" x14ac:dyDescent="0.25">
      <c r="B1524" s="140">
        <v>1438</v>
      </c>
      <c r="C1524" s="188" t="s">
        <v>1896</v>
      </c>
      <c r="D1524" s="188"/>
      <c r="E1524" s="188"/>
      <c r="F1524" s="141">
        <v>44</v>
      </c>
      <c r="G1524" s="141">
        <v>44</v>
      </c>
      <c r="H1524" s="143"/>
      <c r="I1524" s="143"/>
      <c r="J1524" s="143"/>
      <c r="K1524" s="143"/>
      <c r="L1524" s="143"/>
      <c r="M1524" s="143"/>
      <c r="N1524" s="143"/>
      <c r="O1524" s="143"/>
    </row>
    <row r="1525" spans="2:15" x14ac:dyDescent="0.25">
      <c r="B1525" s="140">
        <v>1439</v>
      </c>
      <c r="C1525" s="188" t="s">
        <v>1897</v>
      </c>
      <c r="D1525" s="188"/>
      <c r="E1525" s="188"/>
      <c r="F1525" s="141">
        <v>36</v>
      </c>
      <c r="G1525" s="141">
        <v>36</v>
      </c>
      <c r="H1525" s="143"/>
      <c r="I1525" s="143"/>
      <c r="J1525" s="143"/>
      <c r="K1525" s="143"/>
      <c r="L1525" s="143"/>
      <c r="M1525" s="143"/>
      <c r="N1525" s="143"/>
      <c r="O1525" s="143"/>
    </row>
    <row r="1526" spans="2:15" x14ac:dyDescent="0.25">
      <c r="B1526" s="140">
        <v>1440</v>
      </c>
      <c r="C1526" s="188" t="s">
        <v>1898</v>
      </c>
      <c r="D1526" s="188"/>
      <c r="E1526" s="188"/>
      <c r="F1526" s="141">
        <v>0.5</v>
      </c>
      <c r="G1526" s="141">
        <v>0.5</v>
      </c>
      <c r="H1526" s="143"/>
      <c r="I1526" s="143"/>
      <c r="J1526" s="143"/>
      <c r="K1526" s="143"/>
      <c r="L1526" s="143"/>
      <c r="M1526" s="143"/>
      <c r="N1526" s="143"/>
      <c r="O1526" s="143"/>
    </row>
    <row r="1527" spans="2:15" x14ac:dyDescent="0.25">
      <c r="B1527" s="140">
        <v>1441</v>
      </c>
      <c r="C1527" s="188" t="s">
        <v>1899</v>
      </c>
      <c r="D1527" s="188"/>
      <c r="E1527" s="188"/>
      <c r="F1527" s="141">
        <v>305</v>
      </c>
      <c r="G1527" s="141">
        <v>305</v>
      </c>
      <c r="H1527" s="143"/>
      <c r="I1527" s="143"/>
      <c r="J1527" s="143"/>
      <c r="K1527" s="143"/>
      <c r="L1527" s="143"/>
      <c r="M1527" s="143"/>
      <c r="N1527" s="143"/>
      <c r="O1527" s="143"/>
    </row>
    <row r="1528" spans="2:15" x14ac:dyDescent="0.25">
      <c r="B1528" s="140">
        <v>1442</v>
      </c>
      <c r="C1528" s="188" t="s">
        <v>1900</v>
      </c>
      <c r="D1528" s="188"/>
      <c r="E1528" s="188"/>
      <c r="F1528" s="141">
        <v>1199</v>
      </c>
      <c r="G1528" s="142" t="s">
        <v>226</v>
      </c>
      <c r="H1528" s="143"/>
      <c r="I1528" s="143"/>
      <c r="J1528" s="143"/>
      <c r="K1528" s="143"/>
      <c r="L1528" s="143"/>
      <c r="M1528" s="143"/>
      <c r="N1528" s="143"/>
      <c r="O1528" s="143"/>
    </row>
    <row r="1529" spans="2:15" x14ac:dyDescent="0.25">
      <c r="B1529" s="140">
        <v>1443</v>
      </c>
      <c r="C1529" s="188" t="s">
        <v>1901</v>
      </c>
      <c r="D1529" s="188"/>
      <c r="E1529" s="188"/>
      <c r="F1529" s="141">
        <v>499</v>
      </c>
      <c r="G1529" s="142" t="s">
        <v>226</v>
      </c>
      <c r="H1529" s="143"/>
      <c r="I1529" s="143"/>
      <c r="J1529" s="143"/>
      <c r="K1529" s="143"/>
      <c r="L1529" s="143"/>
      <c r="M1529" s="143"/>
      <c r="N1529" s="143"/>
      <c r="O1529" s="143"/>
    </row>
    <row r="1530" spans="2:15" x14ac:dyDescent="0.25">
      <c r="B1530" s="140">
        <v>1444</v>
      </c>
      <c r="C1530" s="188" t="s">
        <v>1902</v>
      </c>
      <c r="D1530" s="188"/>
      <c r="E1530" s="188"/>
      <c r="F1530" s="141">
        <v>223</v>
      </c>
      <c r="G1530" s="141">
        <v>223</v>
      </c>
      <c r="H1530" s="143"/>
      <c r="I1530" s="143"/>
      <c r="J1530" s="143"/>
      <c r="K1530" s="143"/>
      <c r="L1530" s="143"/>
      <c r="M1530" s="143"/>
      <c r="N1530" s="143"/>
      <c r="O1530" s="143"/>
    </row>
    <row r="1531" spans="2:15" x14ac:dyDescent="0.25">
      <c r="B1531" s="140">
        <v>1445</v>
      </c>
      <c r="C1531" s="188" t="s">
        <v>1903</v>
      </c>
      <c r="D1531" s="188"/>
      <c r="E1531" s="188"/>
      <c r="F1531" s="141">
        <v>190</v>
      </c>
      <c r="G1531" s="141">
        <v>190</v>
      </c>
      <c r="H1531" s="143"/>
      <c r="I1531" s="143"/>
      <c r="J1531" s="143"/>
      <c r="K1531" s="143"/>
      <c r="L1531" s="143"/>
      <c r="M1531" s="143"/>
      <c r="N1531" s="143"/>
      <c r="O1531" s="143"/>
    </row>
    <row r="1532" spans="2:15" x14ac:dyDescent="0.25">
      <c r="B1532" s="140">
        <v>1446</v>
      </c>
      <c r="C1532" s="188" t="s">
        <v>1904</v>
      </c>
      <c r="D1532" s="188"/>
      <c r="E1532" s="188"/>
      <c r="F1532" s="141">
        <v>100</v>
      </c>
      <c r="G1532" s="141">
        <v>100</v>
      </c>
      <c r="H1532" s="143"/>
      <c r="I1532" s="143"/>
      <c r="J1532" s="143"/>
      <c r="K1532" s="143"/>
      <c r="L1532" s="143"/>
      <c r="M1532" s="143"/>
      <c r="N1532" s="143"/>
      <c r="O1532" s="143"/>
    </row>
    <row r="1533" spans="2:15" x14ac:dyDescent="0.25">
      <c r="B1533" s="140">
        <v>1447</v>
      </c>
      <c r="C1533" s="188" t="s">
        <v>1905</v>
      </c>
      <c r="D1533" s="188"/>
      <c r="E1533" s="188"/>
      <c r="F1533" s="141">
        <v>181</v>
      </c>
      <c r="G1533" s="141">
        <v>181</v>
      </c>
      <c r="H1533" s="143"/>
      <c r="I1533" s="143"/>
      <c r="J1533" s="143"/>
      <c r="K1533" s="143"/>
      <c r="L1533" s="143"/>
      <c r="M1533" s="143"/>
      <c r="N1533" s="143"/>
      <c r="O1533" s="143"/>
    </row>
    <row r="1534" spans="2:15" x14ac:dyDescent="0.25">
      <c r="B1534" s="140">
        <v>1448</v>
      </c>
      <c r="C1534" s="188" t="s">
        <v>1906</v>
      </c>
      <c r="D1534" s="188"/>
      <c r="E1534" s="188"/>
      <c r="F1534" s="141">
        <v>633.5</v>
      </c>
      <c r="G1534" s="142" t="s">
        <v>226</v>
      </c>
      <c r="H1534" s="143"/>
      <c r="I1534" s="143"/>
      <c r="J1534" s="143"/>
      <c r="K1534" s="143"/>
      <c r="L1534" s="143"/>
      <c r="M1534" s="143"/>
      <c r="N1534" s="143"/>
      <c r="O1534" s="143"/>
    </row>
    <row r="1535" spans="2:15" x14ac:dyDescent="0.25">
      <c r="B1535" s="140">
        <v>1449</v>
      </c>
      <c r="C1535" s="188" t="s">
        <v>1907</v>
      </c>
      <c r="D1535" s="188"/>
      <c r="E1535" s="188"/>
      <c r="F1535" s="141">
        <v>162</v>
      </c>
      <c r="G1535" s="142" t="s">
        <v>226</v>
      </c>
      <c r="H1535" s="143"/>
      <c r="I1535" s="143"/>
      <c r="J1535" s="143"/>
      <c r="K1535" s="143"/>
      <c r="L1535" s="143"/>
      <c r="M1535" s="143"/>
      <c r="N1535" s="143"/>
      <c r="O1535" s="143"/>
    </row>
    <row r="1536" spans="2:15" x14ac:dyDescent="0.25">
      <c r="B1536" s="140">
        <v>1450</v>
      </c>
      <c r="C1536" s="188" t="s">
        <v>1908</v>
      </c>
      <c r="D1536" s="188"/>
      <c r="E1536" s="188"/>
      <c r="F1536" s="141">
        <v>202</v>
      </c>
      <c r="G1536" s="141">
        <v>202</v>
      </c>
      <c r="H1536" s="143"/>
      <c r="I1536" s="143"/>
      <c r="J1536" s="143"/>
      <c r="K1536" s="143"/>
      <c r="L1536" s="143"/>
      <c r="M1536" s="143"/>
      <c r="N1536" s="143"/>
      <c r="O1536" s="143"/>
    </row>
    <row r="1537" spans="2:15" x14ac:dyDescent="0.25">
      <c r="B1537" s="140">
        <v>1451</v>
      </c>
      <c r="C1537" s="188" t="s">
        <v>1909</v>
      </c>
      <c r="D1537" s="188"/>
      <c r="E1537" s="188"/>
      <c r="F1537" s="141">
        <v>130</v>
      </c>
      <c r="G1537" s="141">
        <v>130</v>
      </c>
      <c r="H1537" s="143"/>
      <c r="I1537" s="143"/>
      <c r="J1537" s="143"/>
      <c r="K1537" s="143"/>
      <c r="L1537" s="143"/>
      <c r="M1537" s="143"/>
      <c r="N1537" s="143"/>
      <c r="O1537" s="143"/>
    </row>
    <row r="1538" spans="2:15" x14ac:dyDescent="0.25">
      <c r="B1538" s="140">
        <v>1452</v>
      </c>
      <c r="C1538" s="188" t="s">
        <v>1910</v>
      </c>
      <c r="D1538" s="188"/>
      <c r="E1538" s="188"/>
      <c r="F1538" s="141">
        <v>0.7</v>
      </c>
      <c r="G1538" s="141">
        <v>0.7</v>
      </c>
      <c r="H1538" s="143"/>
      <c r="I1538" s="143"/>
      <c r="J1538" s="143"/>
      <c r="K1538" s="143"/>
      <c r="L1538" s="143"/>
      <c r="M1538" s="143"/>
      <c r="N1538" s="143"/>
      <c r="O1538" s="143"/>
    </row>
    <row r="1539" spans="2:15" x14ac:dyDescent="0.25">
      <c r="B1539" s="140">
        <v>1453</v>
      </c>
      <c r="C1539" s="188" t="s">
        <v>1911</v>
      </c>
      <c r="D1539" s="188"/>
      <c r="E1539" s="188"/>
      <c r="F1539" s="141">
        <v>300</v>
      </c>
      <c r="G1539" s="141">
        <v>300</v>
      </c>
      <c r="H1539" s="143"/>
      <c r="I1539" s="143"/>
      <c r="J1539" s="143"/>
      <c r="K1539" s="143"/>
      <c r="L1539" s="143"/>
      <c r="M1539" s="143"/>
      <c r="N1539" s="143"/>
      <c r="O1539" s="143"/>
    </row>
    <row r="1540" spans="2:15" x14ac:dyDescent="0.25">
      <c r="B1540" s="140">
        <v>1454</v>
      </c>
      <c r="C1540" s="188" t="s">
        <v>1912</v>
      </c>
      <c r="D1540" s="188"/>
      <c r="E1540" s="188"/>
      <c r="F1540" s="141">
        <v>163</v>
      </c>
      <c r="G1540" s="142" t="s">
        <v>226</v>
      </c>
      <c r="H1540" s="143"/>
      <c r="I1540" s="143"/>
      <c r="J1540" s="143"/>
      <c r="K1540" s="143"/>
      <c r="L1540" s="143"/>
      <c r="M1540" s="143"/>
      <c r="N1540" s="143"/>
      <c r="O1540" s="143"/>
    </row>
    <row r="1541" spans="2:15" x14ac:dyDescent="0.25">
      <c r="B1541" s="140">
        <v>1455</v>
      </c>
      <c r="C1541" s="188" t="s">
        <v>1913</v>
      </c>
      <c r="D1541" s="188"/>
      <c r="E1541" s="188"/>
      <c r="F1541" s="141">
        <v>44</v>
      </c>
      <c r="G1541" s="142" t="s">
        <v>226</v>
      </c>
      <c r="H1541" s="143"/>
      <c r="I1541" s="143"/>
      <c r="J1541" s="143"/>
      <c r="K1541" s="143"/>
      <c r="L1541" s="143"/>
      <c r="M1541" s="143"/>
      <c r="N1541" s="143"/>
      <c r="O1541" s="143"/>
    </row>
    <row r="1542" spans="2:15" x14ac:dyDescent="0.25">
      <c r="B1542" s="140">
        <v>1456</v>
      </c>
      <c r="C1542" s="188" t="s">
        <v>1914</v>
      </c>
      <c r="D1542" s="188"/>
      <c r="E1542" s="188"/>
      <c r="F1542" s="141">
        <v>15.8</v>
      </c>
      <c r="G1542" s="142" t="s">
        <v>226</v>
      </c>
      <c r="H1542" s="143"/>
      <c r="I1542" s="143"/>
      <c r="J1542" s="143"/>
      <c r="K1542" s="143"/>
      <c r="L1542" s="143"/>
      <c r="M1542" s="143"/>
      <c r="N1542" s="143"/>
      <c r="O1542" s="143"/>
    </row>
    <row r="1543" spans="2:15" x14ac:dyDescent="0.25">
      <c r="B1543" s="140">
        <v>1457</v>
      </c>
      <c r="C1543" s="188" t="s">
        <v>1915</v>
      </c>
      <c r="D1543" s="188"/>
      <c r="E1543" s="188"/>
      <c r="F1543" s="141">
        <v>94.7</v>
      </c>
      <c r="G1543" s="142" t="s">
        <v>226</v>
      </c>
      <c r="H1543" s="143"/>
      <c r="I1543" s="143"/>
      <c r="J1543" s="143"/>
      <c r="K1543" s="143"/>
      <c r="L1543" s="143"/>
      <c r="M1543" s="143"/>
      <c r="N1543" s="143"/>
      <c r="O1543" s="143"/>
    </row>
    <row r="1544" spans="2:15" x14ac:dyDescent="0.25">
      <c r="B1544" s="140">
        <v>1458</v>
      </c>
      <c r="C1544" s="188" t="s">
        <v>1916</v>
      </c>
      <c r="D1544" s="188"/>
      <c r="E1544" s="188"/>
      <c r="F1544" s="141">
        <v>135</v>
      </c>
      <c r="G1544" s="141">
        <v>135</v>
      </c>
      <c r="H1544" s="143"/>
      <c r="I1544" s="143"/>
      <c r="J1544" s="143"/>
      <c r="K1544" s="143"/>
      <c r="L1544" s="143"/>
      <c r="M1544" s="143"/>
      <c r="N1544" s="143"/>
      <c r="O1544" s="143"/>
    </row>
    <row r="1545" spans="2:15" x14ac:dyDescent="0.25">
      <c r="B1545" s="140">
        <v>1459</v>
      </c>
      <c r="C1545" s="188" t="s">
        <v>1917</v>
      </c>
      <c r="D1545" s="188"/>
      <c r="E1545" s="188"/>
      <c r="F1545" s="141">
        <v>1</v>
      </c>
      <c r="G1545" s="141">
        <v>1</v>
      </c>
      <c r="H1545" s="143"/>
      <c r="I1545" s="143"/>
      <c r="J1545" s="143"/>
      <c r="K1545" s="143"/>
      <c r="L1545" s="143"/>
      <c r="M1545" s="143"/>
      <c r="N1545" s="143"/>
      <c r="O1545" s="143"/>
    </row>
    <row r="1546" spans="2:15" x14ac:dyDescent="0.25">
      <c r="B1546" s="140">
        <v>1460</v>
      </c>
      <c r="C1546" s="188" t="s">
        <v>1918</v>
      </c>
      <c r="D1546" s="188"/>
      <c r="E1546" s="188"/>
      <c r="F1546" s="141">
        <v>109</v>
      </c>
      <c r="G1546" s="142" t="s">
        <v>226</v>
      </c>
      <c r="H1546" s="143"/>
      <c r="I1546" s="143"/>
      <c r="J1546" s="143"/>
      <c r="K1546" s="143"/>
      <c r="L1546" s="143"/>
      <c r="M1546" s="143"/>
      <c r="N1546" s="143"/>
      <c r="O1546" s="143"/>
    </row>
    <row r="1547" spans="2:15" x14ac:dyDescent="0.25">
      <c r="B1547" s="140">
        <v>1461</v>
      </c>
      <c r="C1547" s="188" t="s">
        <v>1919</v>
      </c>
      <c r="D1547" s="188"/>
      <c r="E1547" s="188"/>
      <c r="F1547" s="141">
        <v>105</v>
      </c>
      <c r="G1547" s="141">
        <v>105</v>
      </c>
      <c r="H1547" s="143"/>
      <c r="I1547" s="143"/>
      <c r="J1547" s="143"/>
      <c r="K1547" s="143"/>
      <c r="L1547" s="143"/>
      <c r="M1547" s="143"/>
      <c r="N1547" s="143"/>
      <c r="O1547" s="143"/>
    </row>
    <row r="1548" spans="2:15" x14ac:dyDescent="0.25">
      <c r="B1548" s="140">
        <v>1462</v>
      </c>
      <c r="C1548" s="188" t="s">
        <v>1920</v>
      </c>
      <c r="D1548" s="188"/>
      <c r="E1548" s="188"/>
      <c r="F1548" s="141">
        <v>207</v>
      </c>
      <c r="G1548" s="142" t="s">
        <v>226</v>
      </c>
      <c r="H1548" s="143"/>
      <c r="I1548" s="143"/>
      <c r="J1548" s="143"/>
      <c r="K1548" s="143"/>
      <c r="L1548" s="143"/>
      <c r="M1548" s="143"/>
      <c r="N1548" s="143"/>
      <c r="O1548" s="143"/>
    </row>
    <row r="1549" spans="2:15" x14ac:dyDescent="0.25">
      <c r="B1549" s="140">
        <v>1463</v>
      </c>
      <c r="C1549" s="188" t="s">
        <v>1921</v>
      </c>
      <c r="D1549" s="188"/>
      <c r="E1549" s="188"/>
      <c r="F1549" s="141">
        <v>74</v>
      </c>
      <c r="G1549" s="141">
        <v>74</v>
      </c>
      <c r="H1549" s="143"/>
      <c r="I1549" s="143"/>
      <c r="J1549" s="143"/>
      <c r="K1549" s="143"/>
      <c r="L1549" s="143"/>
      <c r="M1549" s="143"/>
      <c r="N1549" s="143"/>
      <c r="O1549" s="143"/>
    </row>
    <row r="1550" spans="2:15" x14ac:dyDescent="0.25">
      <c r="B1550" s="140">
        <v>1464</v>
      </c>
      <c r="C1550" s="188" t="s">
        <v>1922</v>
      </c>
      <c r="D1550" s="188"/>
      <c r="E1550" s="188"/>
      <c r="F1550" s="141">
        <v>545</v>
      </c>
      <c r="G1550" s="141">
        <v>545</v>
      </c>
      <c r="H1550" s="143"/>
      <c r="I1550" s="143"/>
      <c r="J1550" s="143"/>
      <c r="K1550" s="143"/>
      <c r="L1550" s="143"/>
      <c r="M1550" s="143"/>
      <c r="N1550" s="143"/>
      <c r="O1550" s="143"/>
    </row>
    <row r="1551" spans="2:15" x14ac:dyDescent="0.25">
      <c r="B1551" s="140">
        <v>1465</v>
      </c>
      <c r="C1551" s="188" t="s">
        <v>1923</v>
      </c>
      <c r="D1551" s="188"/>
      <c r="E1551" s="188"/>
      <c r="F1551" s="141">
        <v>157.80000000000001</v>
      </c>
      <c r="G1551" s="141">
        <v>157.80000000000001</v>
      </c>
      <c r="H1551" s="143"/>
      <c r="I1551" s="143"/>
      <c r="J1551" s="143"/>
      <c r="K1551" s="143"/>
      <c r="L1551" s="143"/>
      <c r="M1551" s="143"/>
      <c r="N1551" s="143"/>
      <c r="O1551" s="143"/>
    </row>
    <row r="1552" spans="2:15" x14ac:dyDescent="0.25">
      <c r="B1552" s="140">
        <v>1466</v>
      </c>
      <c r="C1552" s="188" t="s">
        <v>1924</v>
      </c>
      <c r="D1552" s="188"/>
      <c r="E1552" s="188"/>
      <c r="F1552" s="141">
        <v>35</v>
      </c>
      <c r="G1552" s="141">
        <v>35</v>
      </c>
      <c r="H1552" s="143"/>
      <c r="I1552" s="143"/>
      <c r="J1552" s="143"/>
      <c r="K1552" s="143"/>
      <c r="L1552" s="143"/>
      <c r="M1552" s="143"/>
      <c r="N1552" s="143"/>
      <c r="O1552" s="143"/>
    </row>
    <row r="1553" spans="2:15" x14ac:dyDescent="0.25">
      <c r="B1553" s="140">
        <v>1467</v>
      </c>
      <c r="C1553" s="188" t="s">
        <v>1925</v>
      </c>
      <c r="D1553" s="188"/>
      <c r="E1553" s="188"/>
      <c r="F1553" s="141">
        <v>213</v>
      </c>
      <c r="G1553" s="141">
        <v>213</v>
      </c>
      <c r="H1553" s="143"/>
      <c r="I1553" s="143"/>
      <c r="J1553" s="143"/>
      <c r="K1553" s="143"/>
      <c r="L1553" s="143"/>
      <c r="M1553" s="143"/>
      <c r="N1553" s="143"/>
      <c r="O1553" s="143"/>
    </row>
    <row r="1554" spans="2:15" x14ac:dyDescent="0.25">
      <c r="B1554" s="140">
        <v>1468</v>
      </c>
      <c r="C1554" s="188" t="s">
        <v>1926</v>
      </c>
      <c r="D1554" s="188"/>
      <c r="E1554" s="188"/>
      <c r="F1554" s="141">
        <v>108</v>
      </c>
      <c r="G1554" s="141">
        <v>108</v>
      </c>
      <c r="H1554" s="143"/>
      <c r="I1554" s="143"/>
      <c r="J1554" s="143"/>
      <c r="K1554" s="143"/>
      <c r="L1554" s="143"/>
      <c r="M1554" s="143"/>
      <c r="N1554" s="143"/>
      <c r="O1554" s="143"/>
    </row>
    <row r="1555" spans="2:15" x14ac:dyDescent="0.25">
      <c r="B1555" s="140">
        <v>1469</v>
      </c>
      <c r="C1555" s="188" t="s">
        <v>1927</v>
      </c>
      <c r="D1555" s="188"/>
      <c r="E1555" s="188"/>
      <c r="F1555" s="141">
        <v>149</v>
      </c>
      <c r="G1555" s="141">
        <v>149</v>
      </c>
      <c r="H1555" s="143"/>
      <c r="I1555" s="143"/>
      <c r="J1555" s="143"/>
      <c r="K1555" s="143"/>
      <c r="L1555" s="143"/>
      <c r="M1555" s="143"/>
      <c r="N1555" s="143"/>
      <c r="O1555" s="143"/>
    </row>
    <row r="1556" spans="2:15" x14ac:dyDescent="0.25">
      <c r="B1556" s="140">
        <v>1470</v>
      </c>
      <c r="C1556" s="188" t="s">
        <v>1928</v>
      </c>
      <c r="D1556" s="188"/>
      <c r="E1556" s="188"/>
      <c r="F1556" s="141">
        <v>91</v>
      </c>
      <c r="G1556" s="141">
        <v>91</v>
      </c>
      <c r="H1556" s="143"/>
      <c r="I1556" s="143"/>
      <c r="J1556" s="143"/>
      <c r="K1556" s="143"/>
      <c r="L1556" s="143"/>
      <c r="M1556" s="143"/>
      <c r="N1556" s="143"/>
      <c r="O1556" s="143"/>
    </row>
    <row r="1557" spans="2:15" x14ac:dyDescent="0.25">
      <c r="B1557" s="140">
        <v>1471</v>
      </c>
      <c r="C1557" s="188" t="s">
        <v>1929</v>
      </c>
      <c r="D1557" s="188"/>
      <c r="E1557" s="188"/>
      <c r="F1557" s="141">
        <v>39</v>
      </c>
      <c r="G1557" s="142" t="s">
        <v>226</v>
      </c>
      <c r="H1557" s="143"/>
      <c r="I1557" s="143"/>
      <c r="J1557" s="143"/>
      <c r="K1557" s="143"/>
      <c r="L1557" s="143"/>
      <c r="M1557" s="143"/>
      <c r="N1557" s="143"/>
      <c r="O1557" s="143"/>
    </row>
    <row r="1558" spans="2:15" x14ac:dyDescent="0.25">
      <c r="B1558" s="140">
        <v>1472</v>
      </c>
      <c r="C1558" s="188" t="s">
        <v>1930</v>
      </c>
      <c r="D1558" s="188"/>
      <c r="E1558" s="188"/>
      <c r="F1558" s="141">
        <v>142</v>
      </c>
      <c r="G1558" s="141">
        <v>142</v>
      </c>
      <c r="H1558" s="143"/>
      <c r="I1558" s="143"/>
      <c r="J1558" s="143"/>
      <c r="K1558" s="143"/>
      <c r="L1558" s="143"/>
      <c r="M1558" s="143"/>
      <c r="N1558" s="143"/>
      <c r="O1558" s="143"/>
    </row>
    <row r="1559" spans="2:15" x14ac:dyDescent="0.25">
      <c r="B1559" s="140">
        <v>1473</v>
      </c>
      <c r="C1559" s="188" t="s">
        <v>1931</v>
      </c>
      <c r="D1559" s="188"/>
      <c r="E1559" s="188"/>
      <c r="F1559" s="141">
        <v>210</v>
      </c>
      <c r="G1559" s="141">
        <v>210</v>
      </c>
      <c r="H1559" s="143"/>
      <c r="I1559" s="143"/>
      <c r="J1559" s="143"/>
      <c r="K1559" s="143"/>
      <c r="L1559" s="143"/>
      <c r="M1559" s="143"/>
      <c r="N1559" s="143"/>
      <c r="O1559" s="143"/>
    </row>
    <row r="1560" spans="2:15" x14ac:dyDescent="0.25">
      <c r="B1560" s="140">
        <v>1474</v>
      </c>
      <c r="C1560" s="188" t="s">
        <v>1932</v>
      </c>
      <c r="D1560" s="188"/>
      <c r="E1560" s="188"/>
      <c r="F1560" s="141">
        <v>64</v>
      </c>
      <c r="G1560" s="141">
        <v>64</v>
      </c>
      <c r="H1560" s="143"/>
      <c r="I1560" s="143"/>
      <c r="J1560" s="143"/>
      <c r="K1560" s="143"/>
      <c r="L1560" s="143"/>
      <c r="M1560" s="143"/>
      <c r="N1560" s="143"/>
      <c r="O1560" s="143"/>
    </row>
    <row r="1561" spans="2:15" x14ac:dyDescent="0.25">
      <c r="B1561" s="140">
        <v>1475</v>
      </c>
      <c r="C1561" s="188" t="s">
        <v>1933</v>
      </c>
      <c r="D1561" s="188"/>
      <c r="E1561" s="188"/>
      <c r="F1561" s="141">
        <v>78</v>
      </c>
      <c r="G1561" s="142" t="s">
        <v>226</v>
      </c>
      <c r="H1561" s="143"/>
      <c r="I1561" s="143"/>
      <c r="J1561" s="143"/>
      <c r="K1561" s="143"/>
      <c r="L1561" s="143"/>
      <c r="M1561" s="143"/>
      <c r="N1561" s="143"/>
      <c r="O1561" s="143"/>
    </row>
    <row r="1562" spans="2:15" x14ac:dyDescent="0.25">
      <c r="B1562" s="140">
        <v>1476</v>
      </c>
      <c r="C1562" s="188" t="s">
        <v>1934</v>
      </c>
      <c r="D1562" s="188"/>
      <c r="E1562" s="188"/>
      <c r="F1562" s="141">
        <v>100</v>
      </c>
      <c r="G1562" s="141">
        <v>100</v>
      </c>
      <c r="H1562" s="143"/>
      <c r="I1562" s="143"/>
      <c r="J1562" s="143"/>
      <c r="K1562" s="143"/>
      <c r="L1562" s="143"/>
      <c r="M1562" s="143"/>
      <c r="N1562" s="143"/>
      <c r="O1562" s="143"/>
    </row>
    <row r="1563" spans="2:15" x14ac:dyDescent="0.25">
      <c r="B1563" s="140">
        <v>1477</v>
      </c>
      <c r="C1563" s="188" t="s">
        <v>1935</v>
      </c>
      <c r="D1563" s="188"/>
      <c r="E1563" s="188"/>
      <c r="F1563" s="141">
        <v>35</v>
      </c>
      <c r="G1563" s="141">
        <v>35</v>
      </c>
      <c r="H1563" s="143"/>
      <c r="I1563" s="143"/>
      <c r="J1563" s="143"/>
      <c r="K1563" s="143"/>
      <c r="L1563" s="143"/>
      <c r="M1563" s="143"/>
      <c r="N1563" s="143"/>
      <c r="O1563" s="143"/>
    </row>
    <row r="1564" spans="2:15" x14ac:dyDescent="0.25">
      <c r="B1564" s="140">
        <v>1478</v>
      </c>
      <c r="C1564" s="188" t="s">
        <v>1936</v>
      </c>
      <c r="D1564" s="188"/>
      <c r="E1564" s="188"/>
      <c r="F1564" s="141">
        <v>90</v>
      </c>
      <c r="G1564" s="141">
        <v>90</v>
      </c>
      <c r="H1564" s="143"/>
      <c r="I1564" s="143"/>
      <c r="J1564" s="143"/>
      <c r="K1564" s="143"/>
      <c r="L1564" s="143"/>
      <c r="M1564" s="143"/>
      <c r="N1564" s="143"/>
      <c r="O1564" s="143"/>
    </row>
    <row r="1565" spans="2:15" x14ac:dyDescent="0.25">
      <c r="B1565" s="140">
        <v>1479</v>
      </c>
      <c r="C1565" s="188" t="s">
        <v>1937</v>
      </c>
      <c r="D1565" s="188"/>
      <c r="E1565" s="188"/>
      <c r="F1565" s="141">
        <v>83</v>
      </c>
      <c r="G1565" s="142" t="s">
        <v>226</v>
      </c>
      <c r="H1565" s="143"/>
      <c r="I1565" s="143"/>
      <c r="J1565" s="143"/>
      <c r="K1565" s="143"/>
      <c r="L1565" s="143"/>
      <c r="M1565" s="143"/>
      <c r="N1565" s="143"/>
      <c r="O1565" s="143"/>
    </row>
    <row r="1566" spans="2:15" x14ac:dyDescent="0.25">
      <c r="B1566" s="140">
        <v>1480</v>
      </c>
      <c r="C1566" s="188" t="s">
        <v>1938</v>
      </c>
      <c r="D1566" s="188"/>
      <c r="E1566" s="188"/>
      <c r="F1566" s="141">
        <v>90</v>
      </c>
      <c r="G1566" s="141">
        <v>90</v>
      </c>
      <c r="H1566" s="143"/>
      <c r="I1566" s="143"/>
      <c r="J1566" s="143"/>
      <c r="K1566" s="143"/>
      <c r="L1566" s="143"/>
      <c r="M1566" s="143"/>
      <c r="N1566" s="143"/>
      <c r="O1566" s="143"/>
    </row>
    <row r="1567" spans="2:15" x14ac:dyDescent="0.25">
      <c r="B1567" s="140">
        <v>1481</v>
      </c>
      <c r="C1567" s="188" t="s">
        <v>1939</v>
      </c>
      <c r="D1567" s="188"/>
      <c r="E1567" s="188"/>
      <c r="F1567" s="141">
        <v>56</v>
      </c>
      <c r="G1567" s="141">
        <v>56</v>
      </c>
      <c r="H1567" s="143"/>
      <c r="I1567" s="143"/>
      <c r="J1567" s="143"/>
      <c r="K1567" s="143"/>
      <c r="L1567" s="143"/>
      <c r="M1567" s="143"/>
      <c r="N1567" s="143"/>
      <c r="O1567" s="143"/>
    </row>
    <row r="1568" spans="2:15" x14ac:dyDescent="0.25">
      <c r="B1568" s="140">
        <v>1482</v>
      </c>
      <c r="C1568" s="188" t="s">
        <v>1940</v>
      </c>
      <c r="D1568" s="188"/>
      <c r="E1568" s="188"/>
      <c r="F1568" s="141">
        <v>210</v>
      </c>
      <c r="G1568" s="142" t="s">
        <v>226</v>
      </c>
      <c r="H1568" s="143"/>
      <c r="I1568" s="143"/>
      <c r="J1568" s="143"/>
      <c r="K1568" s="143"/>
      <c r="L1568" s="143"/>
      <c r="M1568" s="143"/>
      <c r="N1568" s="143"/>
      <c r="O1568" s="143"/>
    </row>
    <row r="1569" spans="2:15" x14ac:dyDescent="0.25">
      <c r="B1569" s="140">
        <v>1483</v>
      </c>
      <c r="C1569" s="188" t="s">
        <v>1941</v>
      </c>
      <c r="D1569" s="188"/>
      <c r="E1569" s="188"/>
      <c r="F1569" s="141">
        <v>45</v>
      </c>
      <c r="G1569" s="141">
        <v>45</v>
      </c>
      <c r="H1569" s="143"/>
      <c r="I1569" s="143"/>
      <c r="J1569" s="143"/>
      <c r="K1569" s="143"/>
      <c r="L1569" s="143"/>
      <c r="M1569" s="143"/>
      <c r="N1569" s="143"/>
      <c r="O1569" s="143"/>
    </row>
    <row r="1570" spans="2:15" x14ac:dyDescent="0.25">
      <c r="B1570" s="140">
        <v>1484</v>
      </c>
      <c r="C1570" s="188" t="s">
        <v>1942</v>
      </c>
      <c r="D1570" s="188"/>
      <c r="E1570" s="188"/>
      <c r="F1570" s="141">
        <v>100</v>
      </c>
      <c r="G1570" s="142" t="s">
        <v>226</v>
      </c>
      <c r="H1570" s="143"/>
      <c r="I1570" s="143"/>
      <c r="J1570" s="143"/>
      <c r="K1570" s="143"/>
      <c r="L1570" s="143"/>
      <c r="M1570" s="143"/>
      <c r="N1570" s="143"/>
      <c r="O1570" s="143"/>
    </row>
    <row r="1571" spans="2:15" x14ac:dyDescent="0.25">
      <c r="B1571" s="140">
        <v>1485</v>
      </c>
      <c r="C1571" s="188" t="s">
        <v>1943</v>
      </c>
      <c r="D1571" s="188"/>
      <c r="E1571" s="188"/>
      <c r="F1571" s="141">
        <v>173</v>
      </c>
      <c r="G1571" s="141">
        <v>136</v>
      </c>
      <c r="H1571" s="143"/>
      <c r="I1571" s="143"/>
      <c r="J1571" s="143"/>
      <c r="K1571" s="143"/>
      <c r="L1571" s="143"/>
      <c r="M1571" s="143"/>
      <c r="N1571" s="143"/>
      <c r="O1571" s="143"/>
    </row>
    <row r="1572" spans="2:15" x14ac:dyDescent="0.25">
      <c r="B1572" s="140">
        <v>1486</v>
      </c>
      <c r="C1572" s="188" t="s">
        <v>1944</v>
      </c>
      <c r="D1572" s="188"/>
      <c r="E1572" s="188"/>
      <c r="F1572" s="141">
        <v>95</v>
      </c>
      <c r="G1572" s="141">
        <v>95</v>
      </c>
      <c r="H1572" s="143"/>
      <c r="I1572" s="143"/>
      <c r="J1572" s="143"/>
      <c r="K1572" s="143"/>
      <c r="L1572" s="143"/>
      <c r="M1572" s="143"/>
      <c r="N1572" s="143"/>
      <c r="O1572" s="143"/>
    </row>
    <row r="1573" spans="2:15" x14ac:dyDescent="0.25">
      <c r="B1573" s="140">
        <v>1487</v>
      </c>
      <c r="C1573" s="188" t="s">
        <v>1945</v>
      </c>
      <c r="D1573" s="188"/>
      <c r="E1573" s="188"/>
      <c r="F1573" s="141">
        <v>223</v>
      </c>
      <c r="G1573" s="141">
        <v>223</v>
      </c>
      <c r="H1573" s="143"/>
      <c r="I1573" s="143"/>
      <c r="J1573" s="143"/>
      <c r="K1573" s="143"/>
      <c r="L1573" s="143"/>
      <c r="M1573" s="143"/>
      <c r="N1573" s="143"/>
      <c r="O1573" s="143"/>
    </row>
    <row r="1574" spans="2:15" x14ac:dyDescent="0.25">
      <c r="B1574" s="140">
        <v>1488</v>
      </c>
      <c r="C1574" s="188" t="s">
        <v>1946</v>
      </c>
      <c r="D1574" s="188"/>
      <c r="E1574" s="188"/>
      <c r="F1574" s="141">
        <v>91</v>
      </c>
      <c r="G1574" s="141">
        <v>91</v>
      </c>
      <c r="H1574" s="143"/>
      <c r="I1574" s="143"/>
      <c r="J1574" s="143"/>
      <c r="K1574" s="143"/>
      <c r="L1574" s="143"/>
      <c r="M1574" s="143"/>
      <c r="N1574" s="143"/>
      <c r="O1574" s="143"/>
    </row>
    <row r="1575" spans="2:15" x14ac:dyDescent="0.25">
      <c r="B1575" s="140">
        <v>1489</v>
      </c>
      <c r="C1575" s="188" t="s">
        <v>1947</v>
      </c>
      <c r="D1575" s="188"/>
      <c r="E1575" s="188"/>
      <c r="F1575" s="141">
        <v>227.9</v>
      </c>
      <c r="G1575" s="142" t="s">
        <v>226</v>
      </c>
      <c r="H1575" s="143"/>
      <c r="I1575" s="143"/>
      <c r="J1575" s="143"/>
      <c r="K1575" s="143"/>
      <c r="L1575" s="143"/>
      <c r="M1575" s="143"/>
      <c r="N1575" s="143"/>
      <c r="O1575" s="143"/>
    </row>
    <row r="1576" spans="2:15" x14ac:dyDescent="0.25">
      <c r="B1576" s="140">
        <v>1490</v>
      </c>
      <c r="C1576" s="188" t="s">
        <v>1948</v>
      </c>
      <c r="D1576" s="188"/>
      <c r="E1576" s="188"/>
      <c r="F1576" s="141">
        <v>51</v>
      </c>
      <c r="G1576" s="141">
        <v>51</v>
      </c>
      <c r="H1576" s="143"/>
      <c r="I1576" s="143"/>
      <c r="J1576" s="143"/>
      <c r="K1576" s="143"/>
      <c r="L1576" s="143"/>
      <c r="M1576" s="143"/>
      <c r="N1576" s="143"/>
      <c r="O1576" s="143"/>
    </row>
    <row r="1577" spans="2:15" x14ac:dyDescent="0.25">
      <c r="B1577" s="140">
        <v>1491</v>
      </c>
      <c r="C1577" s="188" t="s">
        <v>1949</v>
      </c>
      <c r="D1577" s="188"/>
      <c r="E1577" s="188"/>
      <c r="F1577" s="141">
        <v>72</v>
      </c>
      <c r="G1577" s="141">
        <v>72</v>
      </c>
      <c r="H1577" s="143"/>
      <c r="I1577" s="143"/>
      <c r="J1577" s="143"/>
      <c r="K1577" s="143"/>
      <c r="L1577" s="143"/>
      <c r="M1577" s="143"/>
      <c r="N1577" s="143"/>
      <c r="O1577" s="143"/>
    </row>
    <row r="1578" spans="2:15" x14ac:dyDescent="0.25">
      <c r="B1578" s="140">
        <v>1492</v>
      </c>
      <c r="C1578" s="188" t="s">
        <v>1950</v>
      </c>
      <c r="D1578" s="188"/>
      <c r="E1578" s="188"/>
      <c r="F1578" s="141">
        <v>158</v>
      </c>
      <c r="G1578" s="142" t="s">
        <v>226</v>
      </c>
      <c r="H1578" s="143"/>
      <c r="I1578" s="143"/>
      <c r="J1578" s="143"/>
      <c r="K1578" s="143"/>
      <c r="L1578" s="143"/>
      <c r="M1578" s="143"/>
      <c r="N1578" s="143"/>
      <c r="O1578" s="143"/>
    </row>
    <row r="1579" spans="2:15" x14ac:dyDescent="0.25">
      <c r="B1579" s="140">
        <v>1493</v>
      </c>
      <c r="C1579" s="188" t="s">
        <v>1951</v>
      </c>
      <c r="D1579" s="188"/>
      <c r="E1579" s="188"/>
      <c r="F1579" s="141">
        <v>953</v>
      </c>
      <c r="G1579" s="141">
        <v>953</v>
      </c>
      <c r="H1579" s="143"/>
      <c r="I1579" s="143"/>
      <c r="J1579" s="143"/>
      <c r="K1579" s="143"/>
      <c r="L1579" s="143"/>
      <c r="M1579" s="143"/>
      <c r="N1579" s="143"/>
      <c r="O1579" s="143"/>
    </row>
    <row r="1580" spans="2:15" x14ac:dyDescent="0.25">
      <c r="B1580" s="140">
        <v>1494</v>
      </c>
      <c r="C1580" s="188" t="s">
        <v>1952</v>
      </c>
      <c r="D1580" s="188"/>
      <c r="E1580" s="188"/>
      <c r="F1580" s="141">
        <v>230</v>
      </c>
      <c r="G1580" s="141">
        <v>230</v>
      </c>
      <c r="H1580" s="143"/>
      <c r="I1580" s="143"/>
      <c r="J1580" s="143"/>
      <c r="K1580" s="143"/>
      <c r="L1580" s="143"/>
      <c r="M1580" s="143"/>
      <c r="N1580" s="143"/>
      <c r="O1580" s="143"/>
    </row>
    <row r="1581" spans="2:15" x14ac:dyDescent="0.25">
      <c r="B1581" s="140">
        <v>1495</v>
      </c>
      <c r="C1581" s="188" t="s">
        <v>1953</v>
      </c>
      <c r="D1581" s="188"/>
      <c r="E1581" s="188"/>
      <c r="F1581" s="141">
        <v>200</v>
      </c>
      <c r="G1581" s="142" t="s">
        <v>226</v>
      </c>
      <c r="H1581" s="143"/>
      <c r="I1581" s="143"/>
      <c r="J1581" s="143"/>
      <c r="K1581" s="143"/>
      <c r="L1581" s="143"/>
      <c r="M1581" s="143"/>
      <c r="N1581" s="143"/>
      <c r="O1581" s="143"/>
    </row>
    <row r="1582" spans="2:15" x14ac:dyDescent="0.25">
      <c r="B1582" s="140">
        <v>1496</v>
      </c>
      <c r="C1582" s="188" t="s">
        <v>1954</v>
      </c>
      <c r="D1582" s="188"/>
      <c r="E1582" s="188"/>
      <c r="F1582" s="141">
        <v>226</v>
      </c>
      <c r="G1582" s="141">
        <v>226</v>
      </c>
      <c r="H1582" s="143"/>
      <c r="I1582" s="143"/>
      <c r="J1582" s="143"/>
      <c r="K1582" s="143"/>
      <c r="L1582" s="143"/>
      <c r="M1582" s="143"/>
      <c r="N1582" s="143"/>
      <c r="O1582" s="143"/>
    </row>
    <row r="1583" spans="2:15" x14ac:dyDescent="0.25">
      <c r="B1583" s="140">
        <v>1497</v>
      </c>
      <c r="C1583" s="188" t="s">
        <v>1955</v>
      </c>
      <c r="D1583" s="188"/>
      <c r="E1583" s="188"/>
      <c r="F1583" s="141">
        <v>112</v>
      </c>
      <c r="G1583" s="141">
        <v>112</v>
      </c>
      <c r="H1583" s="143"/>
      <c r="I1583" s="143"/>
      <c r="J1583" s="143"/>
      <c r="K1583" s="143"/>
      <c r="L1583" s="143"/>
      <c r="M1583" s="143"/>
      <c r="N1583" s="143"/>
      <c r="O1583" s="143"/>
    </row>
    <row r="1584" spans="2:15" x14ac:dyDescent="0.25">
      <c r="B1584" s="140">
        <v>1498</v>
      </c>
      <c r="C1584" s="188" t="s">
        <v>1956</v>
      </c>
      <c r="D1584" s="188"/>
      <c r="E1584" s="188"/>
      <c r="F1584" s="141">
        <v>111</v>
      </c>
      <c r="G1584" s="141">
        <v>111</v>
      </c>
      <c r="H1584" s="143"/>
      <c r="I1584" s="143"/>
      <c r="J1584" s="143"/>
      <c r="K1584" s="143"/>
      <c r="L1584" s="143"/>
      <c r="M1584" s="143"/>
      <c r="N1584" s="143"/>
      <c r="O1584" s="143"/>
    </row>
    <row r="1585" spans="2:15" x14ac:dyDescent="0.25">
      <c r="B1585" s="140">
        <v>1499</v>
      </c>
      <c r="C1585" s="188" t="s">
        <v>1957</v>
      </c>
      <c r="D1585" s="188"/>
      <c r="E1585" s="188"/>
      <c r="F1585" s="141">
        <v>51</v>
      </c>
      <c r="G1585" s="141">
        <v>51</v>
      </c>
      <c r="H1585" s="143"/>
      <c r="I1585" s="143"/>
      <c r="J1585" s="143"/>
      <c r="K1585" s="143"/>
      <c r="L1585" s="143"/>
      <c r="M1585" s="143"/>
      <c r="N1585" s="143"/>
      <c r="O1585" s="143"/>
    </row>
    <row r="1586" spans="2:15" x14ac:dyDescent="0.25">
      <c r="B1586" s="140">
        <v>1500</v>
      </c>
      <c r="C1586" s="188" t="s">
        <v>1958</v>
      </c>
      <c r="D1586" s="188"/>
      <c r="E1586" s="188"/>
      <c r="F1586" s="141">
        <v>46</v>
      </c>
      <c r="G1586" s="141">
        <v>46</v>
      </c>
      <c r="H1586" s="143"/>
      <c r="I1586" s="143"/>
      <c r="J1586" s="143"/>
      <c r="K1586" s="143"/>
      <c r="L1586" s="143"/>
      <c r="M1586" s="143"/>
      <c r="N1586" s="143"/>
      <c r="O1586" s="143"/>
    </row>
    <row r="1587" spans="2:15" x14ac:dyDescent="0.25">
      <c r="B1587" s="140">
        <v>1501</v>
      </c>
      <c r="C1587" s="188" t="s">
        <v>1959</v>
      </c>
      <c r="D1587" s="188"/>
      <c r="E1587" s="188"/>
      <c r="F1587" s="141">
        <v>130</v>
      </c>
      <c r="G1587" s="141">
        <v>130</v>
      </c>
      <c r="H1587" s="143"/>
      <c r="I1587" s="143"/>
      <c r="J1587" s="143"/>
      <c r="K1587" s="143"/>
      <c r="L1587" s="143"/>
      <c r="M1587" s="143"/>
      <c r="N1587" s="143"/>
      <c r="O1587" s="143"/>
    </row>
    <row r="1588" spans="2:15" x14ac:dyDescent="0.25">
      <c r="B1588" s="140">
        <v>1502</v>
      </c>
      <c r="C1588" s="188" t="s">
        <v>1960</v>
      </c>
      <c r="D1588" s="188"/>
      <c r="E1588" s="188"/>
      <c r="F1588" s="141">
        <v>9</v>
      </c>
      <c r="G1588" s="141">
        <v>9</v>
      </c>
      <c r="H1588" s="143"/>
      <c r="I1588" s="143"/>
      <c r="J1588" s="143"/>
      <c r="K1588" s="143"/>
      <c r="L1588" s="143"/>
      <c r="M1588" s="143"/>
      <c r="N1588" s="143"/>
      <c r="O1588" s="143"/>
    </row>
    <row r="1589" spans="2:15" x14ac:dyDescent="0.25">
      <c r="B1589" s="140">
        <v>1503</v>
      </c>
      <c r="C1589" s="188" t="s">
        <v>1961</v>
      </c>
      <c r="D1589" s="188"/>
      <c r="E1589" s="188"/>
      <c r="F1589" s="141">
        <v>0.5</v>
      </c>
      <c r="G1589" s="141">
        <v>0.5</v>
      </c>
      <c r="H1589" s="143"/>
      <c r="I1589" s="143"/>
      <c r="J1589" s="143"/>
      <c r="K1589" s="143"/>
      <c r="L1589" s="143"/>
      <c r="M1589" s="143"/>
      <c r="N1589" s="143"/>
      <c r="O1589" s="143"/>
    </row>
    <row r="1590" spans="2:15" x14ac:dyDescent="0.25">
      <c r="B1590" s="140">
        <v>1504</v>
      </c>
      <c r="C1590" s="188" t="s">
        <v>1962</v>
      </c>
      <c r="D1590" s="188"/>
      <c r="E1590" s="188"/>
      <c r="F1590" s="141">
        <v>394</v>
      </c>
      <c r="G1590" s="142" t="s">
        <v>226</v>
      </c>
      <c r="H1590" s="143"/>
      <c r="I1590" s="143"/>
      <c r="J1590" s="143"/>
      <c r="K1590" s="143"/>
      <c r="L1590" s="143"/>
      <c r="M1590" s="143"/>
      <c r="N1590" s="143"/>
      <c r="O1590" s="143"/>
    </row>
    <row r="1591" spans="2:15" x14ac:dyDescent="0.25">
      <c r="B1591" s="140">
        <v>1505</v>
      </c>
      <c r="C1591" s="188" t="s">
        <v>1963</v>
      </c>
      <c r="D1591" s="188"/>
      <c r="E1591" s="188"/>
      <c r="F1591" s="141">
        <v>180</v>
      </c>
      <c r="G1591" s="141">
        <v>180</v>
      </c>
      <c r="H1591" s="143"/>
      <c r="I1591" s="143"/>
      <c r="J1591" s="143"/>
      <c r="K1591" s="143"/>
      <c r="L1591" s="143"/>
      <c r="M1591" s="143"/>
      <c r="N1591" s="143"/>
      <c r="O1591" s="143"/>
    </row>
    <row r="1592" spans="2:15" x14ac:dyDescent="0.25">
      <c r="B1592" s="140">
        <v>1506</v>
      </c>
      <c r="C1592" s="188" t="s">
        <v>1964</v>
      </c>
      <c r="D1592" s="188"/>
      <c r="E1592" s="188"/>
      <c r="F1592" s="141">
        <v>190</v>
      </c>
      <c r="G1592" s="141">
        <v>190</v>
      </c>
      <c r="H1592" s="143"/>
      <c r="I1592" s="143"/>
      <c r="J1592" s="143"/>
      <c r="K1592" s="143"/>
      <c r="L1592" s="143"/>
      <c r="M1592" s="143"/>
      <c r="N1592" s="143"/>
      <c r="O1592" s="143"/>
    </row>
    <row r="1593" spans="2:15" x14ac:dyDescent="0.25">
      <c r="B1593" s="140">
        <v>1507</v>
      </c>
      <c r="C1593" s="188" t="s">
        <v>1965</v>
      </c>
      <c r="D1593" s="188"/>
      <c r="E1593" s="188"/>
      <c r="F1593" s="141">
        <v>420</v>
      </c>
      <c r="G1593" s="142" t="s">
        <v>226</v>
      </c>
      <c r="H1593" s="143"/>
      <c r="I1593" s="143"/>
      <c r="J1593" s="143"/>
      <c r="K1593" s="143"/>
      <c r="L1593" s="143"/>
      <c r="M1593" s="143"/>
      <c r="N1593" s="143"/>
      <c r="O1593" s="143"/>
    </row>
    <row r="1594" spans="2:15" x14ac:dyDescent="0.25">
      <c r="B1594" s="140">
        <v>1508</v>
      </c>
      <c r="C1594" s="188" t="s">
        <v>1966</v>
      </c>
      <c r="D1594" s="188"/>
      <c r="E1594" s="188"/>
      <c r="F1594" s="141">
        <v>225</v>
      </c>
      <c r="G1594" s="141">
        <v>225</v>
      </c>
      <c r="H1594" s="143"/>
      <c r="I1594" s="143"/>
      <c r="J1594" s="143"/>
      <c r="K1594" s="143"/>
      <c r="L1594" s="143"/>
      <c r="M1594" s="143"/>
      <c r="N1594" s="143"/>
      <c r="O1594" s="143"/>
    </row>
    <row r="1595" spans="2:15" x14ac:dyDescent="0.25">
      <c r="B1595" s="140">
        <v>1509</v>
      </c>
      <c r="C1595" s="188" t="s">
        <v>1967</v>
      </c>
      <c r="D1595" s="188"/>
      <c r="E1595" s="188"/>
      <c r="F1595" s="141">
        <v>225</v>
      </c>
      <c r="G1595" s="141">
        <v>225</v>
      </c>
      <c r="H1595" s="143"/>
      <c r="I1595" s="143"/>
      <c r="J1595" s="143"/>
      <c r="K1595" s="143"/>
      <c r="L1595" s="143"/>
      <c r="M1595" s="143"/>
      <c r="N1595" s="143"/>
      <c r="O1595" s="143"/>
    </row>
    <row r="1596" spans="2:15" x14ac:dyDescent="0.25">
      <c r="B1596" s="140">
        <v>1510</v>
      </c>
      <c r="C1596" s="188" t="s">
        <v>1968</v>
      </c>
      <c r="D1596" s="188"/>
      <c r="E1596" s="188"/>
      <c r="F1596" s="141">
        <v>890</v>
      </c>
      <c r="G1596" s="142" t="s">
        <v>226</v>
      </c>
      <c r="H1596" s="143"/>
      <c r="I1596" s="143"/>
      <c r="J1596" s="143"/>
      <c r="K1596" s="143"/>
      <c r="L1596" s="143"/>
      <c r="M1596" s="143"/>
      <c r="N1596" s="143"/>
      <c r="O1596" s="143"/>
    </row>
    <row r="1597" spans="2:15" x14ac:dyDescent="0.25">
      <c r="B1597" s="140">
        <v>1511</v>
      </c>
      <c r="C1597" s="188" t="s">
        <v>1969</v>
      </c>
      <c r="D1597" s="188"/>
      <c r="E1597" s="188"/>
      <c r="F1597" s="141">
        <v>227</v>
      </c>
      <c r="G1597" s="141">
        <v>227</v>
      </c>
      <c r="H1597" s="143"/>
      <c r="I1597" s="143"/>
      <c r="J1597" s="143"/>
      <c r="K1597" s="143"/>
      <c r="L1597" s="143"/>
      <c r="M1597" s="143"/>
      <c r="N1597" s="143"/>
      <c r="O1597" s="143"/>
    </row>
    <row r="1598" spans="2:15" x14ac:dyDescent="0.25">
      <c r="B1598" s="140">
        <v>1512</v>
      </c>
      <c r="C1598" s="188" t="s">
        <v>1970</v>
      </c>
      <c r="D1598" s="188"/>
      <c r="E1598" s="188"/>
      <c r="F1598" s="141">
        <v>0.4</v>
      </c>
      <c r="G1598" s="141">
        <v>0.4</v>
      </c>
      <c r="H1598" s="143"/>
      <c r="I1598" s="143"/>
      <c r="J1598" s="143"/>
      <c r="K1598" s="143"/>
      <c r="L1598" s="143"/>
      <c r="M1598" s="143"/>
      <c r="N1598" s="143"/>
      <c r="O1598" s="143"/>
    </row>
    <row r="1599" spans="2:15" x14ac:dyDescent="0.25">
      <c r="B1599" s="140">
        <v>1513</v>
      </c>
      <c r="C1599" s="188" t="s">
        <v>1971</v>
      </c>
      <c r="D1599" s="188"/>
      <c r="E1599" s="188"/>
      <c r="F1599" s="141">
        <v>2</v>
      </c>
      <c r="G1599" s="141">
        <v>2</v>
      </c>
      <c r="H1599" s="143"/>
      <c r="I1599" s="143"/>
      <c r="J1599" s="143"/>
      <c r="K1599" s="143"/>
      <c r="L1599" s="143"/>
      <c r="M1599" s="143"/>
      <c r="N1599" s="143"/>
      <c r="O1599" s="143"/>
    </row>
    <row r="1600" spans="2:15" x14ac:dyDescent="0.25">
      <c r="B1600" s="140">
        <v>1514</v>
      </c>
      <c r="C1600" s="188" t="s">
        <v>1972</v>
      </c>
      <c r="D1600" s="188"/>
      <c r="E1600" s="188"/>
      <c r="F1600" s="141">
        <v>0.1</v>
      </c>
      <c r="G1600" s="141">
        <v>0.1</v>
      </c>
      <c r="H1600" s="143"/>
      <c r="I1600" s="143"/>
      <c r="J1600" s="143"/>
      <c r="K1600" s="143"/>
      <c r="L1600" s="143"/>
      <c r="M1600" s="143"/>
      <c r="N1600" s="143"/>
      <c r="O1600" s="143"/>
    </row>
    <row r="1601" spans="2:15" x14ac:dyDescent="0.25">
      <c r="B1601" s="140">
        <v>1515</v>
      </c>
      <c r="C1601" s="188" t="s">
        <v>1973</v>
      </c>
      <c r="D1601" s="188"/>
      <c r="E1601" s="188"/>
      <c r="F1601" s="141">
        <v>0.1</v>
      </c>
      <c r="G1601" s="141">
        <v>0.1</v>
      </c>
      <c r="H1601" s="143"/>
      <c r="I1601" s="143"/>
      <c r="J1601" s="143"/>
      <c r="K1601" s="143"/>
      <c r="L1601" s="143"/>
      <c r="M1601" s="143"/>
      <c r="N1601" s="143"/>
      <c r="O1601" s="143"/>
    </row>
    <row r="1602" spans="2:15" x14ac:dyDescent="0.25">
      <c r="B1602" s="140">
        <v>1516</v>
      </c>
      <c r="C1602" s="188" t="s">
        <v>1974</v>
      </c>
      <c r="D1602" s="188"/>
      <c r="E1602" s="188"/>
      <c r="F1602" s="141">
        <v>0.4</v>
      </c>
      <c r="G1602" s="141">
        <v>0.4</v>
      </c>
      <c r="H1602" s="143"/>
      <c r="I1602" s="143"/>
      <c r="J1602" s="143"/>
      <c r="K1602" s="143"/>
      <c r="L1602" s="143"/>
      <c r="M1602" s="143"/>
      <c r="N1602" s="143"/>
      <c r="O1602" s="143"/>
    </row>
    <row r="1603" spans="2:15" x14ac:dyDescent="0.25">
      <c r="B1603" s="140">
        <v>1517</v>
      </c>
      <c r="C1603" s="188" t="s">
        <v>1975</v>
      </c>
      <c r="D1603" s="188"/>
      <c r="E1603" s="188"/>
      <c r="F1603" s="141">
        <v>0.4</v>
      </c>
      <c r="G1603" s="141">
        <v>0.4</v>
      </c>
      <c r="H1603" s="143"/>
      <c r="I1603" s="143"/>
      <c r="J1603" s="143"/>
      <c r="K1603" s="143"/>
      <c r="L1603" s="143"/>
      <c r="M1603" s="143"/>
      <c r="N1603" s="143"/>
      <c r="O1603" s="143"/>
    </row>
    <row r="1604" spans="2:15" x14ac:dyDescent="0.25">
      <c r="B1604" s="140">
        <v>1518</v>
      </c>
      <c r="C1604" s="188" t="s">
        <v>1976</v>
      </c>
      <c r="D1604" s="188"/>
      <c r="E1604" s="188"/>
      <c r="F1604" s="141">
        <v>1.7</v>
      </c>
      <c r="G1604" s="141">
        <v>1.7</v>
      </c>
      <c r="H1604" s="143"/>
      <c r="I1604" s="143"/>
      <c r="J1604" s="143"/>
      <c r="K1604" s="143"/>
      <c r="L1604" s="143"/>
      <c r="M1604" s="143"/>
      <c r="N1604" s="143"/>
      <c r="O1604" s="143"/>
    </row>
    <row r="1605" spans="2:15" x14ac:dyDescent="0.25">
      <c r="B1605" s="140">
        <v>1519</v>
      </c>
      <c r="C1605" s="188" t="s">
        <v>1977</v>
      </c>
      <c r="D1605" s="188"/>
      <c r="E1605" s="188"/>
      <c r="F1605" s="141">
        <v>0.1</v>
      </c>
      <c r="G1605" s="141">
        <v>0.1</v>
      </c>
      <c r="H1605" s="143"/>
      <c r="I1605" s="143"/>
      <c r="J1605" s="143"/>
      <c r="K1605" s="143"/>
      <c r="L1605" s="143"/>
      <c r="M1605" s="143"/>
      <c r="N1605" s="143"/>
      <c r="O1605" s="143"/>
    </row>
    <row r="1606" spans="2:15" x14ac:dyDescent="0.25">
      <c r="B1606" s="140">
        <v>1520</v>
      </c>
      <c r="C1606" s="188" t="s">
        <v>1978</v>
      </c>
      <c r="D1606" s="188"/>
      <c r="E1606" s="188"/>
      <c r="F1606" s="141">
        <v>0.5</v>
      </c>
      <c r="G1606" s="141">
        <v>0.5</v>
      </c>
      <c r="H1606" s="143"/>
      <c r="I1606" s="143"/>
      <c r="J1606" s="143"/>
      <c r="K1606" s="143"/>
      <c r="L1606" s="143"/>
      <c r="M1606" s="143"/>
      <c r="N1606" s="143"/>
      <c r="O1606" s="143"/>
    </row>
    <row r="1607" spans="2:15" x14ac:dyDescent="0.25">
      <c r="B1607" s="140">
        <v>1521</v>
      </c>
      <c r="C1607" s="188" t="s">
        <v>1979</v>
      </c>
      <c r="D1607" s="188"/>
      <c r="E1607" s="188"/>
      <c r="F1607" s="141">
        <v>1</v>
      </c>
      <c r="G1607" s="141">
        <v>1</v>
      </c>
      <c r="H1607" s="143"/>
      <c r="I1607" s="143"/>
      <c r="J1607" s="143"/>
      <c r="K1607" s="143"/>
      <c r="L1607" s="143"/>
      <c r="M1607" s="143"/>
      <c r="N1607" s="143"/>
      <c r="O1607" s="143"/>
    </row>
    <row r="1608" spans="2:15" x14ac:dyDescent="0.25">
      <c r="B1608" s="140">
        <v>1522</v>
      </c>
      <c r="C1608" s="188" t="s">
        <v>1980</v>
      </c>
      <c r="D1608" s="188"/>
      <c r="E1608" s="188"/>
      <c r="F1608" s="141">
        <v>451</v>
      </c>
      <c r="G1608" s="141">
        <v>451</v>
      </c>
      <c r="H1608" s="143"/>
      <c r="I1608" s="143"/>
      <c r="J1608" s="143"/>
      <c r="K1608" s="143"/>
      <c r="L1608" s="143"/>
      <c r="M1608" s="143"/>
      <c r="N1608" s="143"/>
      <c r="O1608" s="143"/>
    </row>
    <row r="1609" spans="2:15" x14ac:dyDescent="0.25">
      <c r="B1609" s="140">
        <v>1523</v>
      </c>
      <c r="C1609" s="188" t="s">
        <v>1981</v>
      </c>
      <c r="D1609" s="188"/>
      <c r="E1609" s="188"/>
      <c r="F1609" s="141">
        <v>0.4</v>
      </c>
      <c r="G1609" s="141">
        <v>0.4</v>
      </c>
      <c r="H1609" s="143"/>
      <c r="I1609" s="143"/>
      <c r="J1609" s="143"/>
      <c r="K1609" s="143"/>
      <c r="L1609" s="143"/>
      <c r="M1609" s="143"/>
      <c r="N1609" s="143"/>
      <c r="O1609" s="143"/>
    </row>
    <row r="1610" spans="2:15" x14ac:dyDescent="0.25">
      <c r="B1610" s="140">
        <v>1524</v>
      </c>
      <c r="C1610" s="188" t="s">
        <v>1982</v>
      </c>
      <c r="D1610" s="188"/>
      <c r="E1610" s="188"/>
      <c r="F1610" s="141">
        <v>241</v>
      </c>
      <c r="G1610" s="141">
        <v>241</v>
      </c>
      <c r="H1610" s="143"/>
      <c r="I1610" s="143"/>
      <c r="J1610" s="143"/>
      <c r="K1610" s="143"/>
      <c r="L1610" s="143"/>
      <c r="M1610" s="143"/>
      <c r="N1610" s="143"/>
      <c r="O1610" s="143"/>
    </row>
    <row r="1611" spans="2:15" x14ac:dyDescent="0.25">
      <c r="B1611" s="140">
        <v>1525</v>
      </c>
      <c r="C1611" s="188" t="s">
        <v>1983</v>
      </c>
      <c r="D1611" s="188"/>
      <c r="E1611" s="188"/>
      <c r="F1611" s="141">
        <v>225</v>
      </c>
      <c r="G1611" s="141">
        <v>225</v>
      </c>
      <c r="H1611" s="143"/>
      <c r="I1611" s="143"/>
      <c r="J1611" s="143"/>
      <c r="K1611" s="143"/>
      <c r="L1611" s="143"/>
      <c r="M1611" s="143"/>
      <c r="N1611" s="143"/>
      <c r="O1611" s="143"/>
    </row>
    <row r="1612" spans="2:15" x14ac:dyDescent="0.25">
      <c r="B1612" s="140">
        <v>1526</v>
      </c>
      <c r="C1612" s="188" t="s">
        <v>1984</v>
      </c>
      <c r="D1612" s="188"/>
      <c r="E1612" s="188"/>
      <c r="F1612" s="141">
        <v>200</v>
      </c>
      <c r="G1612" s="141">
        <v>200</v>
      </c>
      <c r="H1612" s="143"/>
      <c r="I1612" s="143"/>
      <c r="J1612" s="143"/>
      <c r="K1612" s="143"/>
      <c r="L1612" s="143"/>
      <c r="M1612" s="143"/>
      <c r="N1612" s="143"/>
      <c r="O1612" s="143"/>
    </row>
    <row r="1613" spans="2:15" x14ac:dyDescent="0.25">
      <c r="B1613" s="140">
        <v>1527</v>
      </c>
      <c r="C1613" s="188" t="s">
        <v>1985</v>
      </c>
      <c r="D1613" s="188"/>
      <c r="E1613" s="188"/>
      <c r="F1613" s="141">
        <v>325</v>
      </c>
      <c r="G1613" s="141">
        <v>325</v>
      </c>
      <c r="H1613" s="143"/>
      <c r="I1613" s="143"/>
      <c r="J1613" s="143"/>
      <c r="K1613" s="143"/>
      <c r="L1613" s="143"/>
      <c r="M1613" s="143"/>
      <c r="N1613" s="143"/>
      <c r="O1613" s="143"/>
    </row>
    <row r="1614" spans="2:15" x14ac:dyDescent="0.25">
      <c r="B1614" s="140">
        <v>1528</v>
      </c>
      <c r="C1614" s="188" t="s">
        <v>1986</v>
      </c>
      <c r="D1614" s="188"/>
      <c r="E1614" s="188"/>
      <c r="F1614" s="141">
        <v>181</v>
      </c>
      <c r="G1614" s="141">
        <v>181</v>
      </c>
      <c r="H1614" s="143"/>
      <c r="I1614" s="143"/>
      <c r="J1614" s="143"/>
      <c r="K1614" s="143"/>
      <c r="L1614" s="143"/>
      <c r="M1614" s="143"/>
      <c r="N1614" s="143"/>
      <c r="O1614" s="143"/>
    </row>
    <row r="1615" spans="2:15" x14ac:dyDescent="0.25">
      <c r="B1615" s="140">
        <v>1529</v>
      </c>
      <c r="C1615" s="188" t="s">
        <v>1987</v>
      </c>
      <c r="D1615" s="188"/>
      <c r="E1615" s="188"/>
      <c r="F1615" s="141">
        <v>1068.5</v>
      </c>
      <c r="G1615" s="141">
        <v>314</v>
      </c>
      <c r="H1615" s="143"/>
      <c r="I1615" s="143"/>
      <c r="J1615" s="143"/>
      <c r="K1615" s="143"/>
      <c r="L1615" s="143"/>
      <c r="M1615" s="143"/>
      <c r="N1615" s="143"/>
      <c r="O1615" s="143"/>
    </row>
    <row r="1616" spans="2:15" x14ac:dyDescent="0.25">
      <c r="B1616" s="140">
        <v>1530</v>
      </c>
      <c r="C1616" s="188" t="s">
        <v>1988</v>
      </c>
      <c r="D1616" s="188"/>
      <c r="E1616" s="188"/>
      <c r="F1616" s="141">
        <v>133</v>
      </c>
      <c r="G1616" s="141">
        <v>133</v>
      </c>
      <c r="H1616" s="143"/>
      <c r="I1616" s="143"/>
      <c r="J1616" s="143"/>
      <c r="K1616" s="143"/>
      <c r="L1616" s="143"/>
      <c r="M1616" s="143"/>
      <c r="N1616" s="143"/>
      <c r="O1616" s="143"/>
    </row>
    <row r="1617" spans="2:15" x14ac:dyDescent="0.25">
      <c r="B1617" s="140">
        <v>1531</v>
      </c>
      <c r="C1617" s="188" t="s">
        <v>1989</v>
      </c>
      <c r="D1617" s="188"/>
      <c r="E1617" s="188"/>
      <c r="F1617" s="141">
        <v>400</v>
      </c>
      <c r="G1617" s="141">
        <v>400</v>
      </c>
      <c r="H1617" s="143"/>
      <c r="I1617" s="143"/>
      <c r="J1617" s="143"/>
      <c r="K1617" s="143"/>
      <c r="L1617" s="143"/>
      <c r="M1617" s="143"/>
      <c r="N1617" s="143"/>
      <c r="O1617" s="143"/>
    </row>
    <row r="1618" spans="2:15" x14ac:dyDescent="0.25">
      <c r="B1618" s="140">
        <v>1532</v>
      </c>
      <c r="C1618" s="188" t="s">
        <v>1990</v>
      </c>
      <c r="D1618" s="188"/>
      <c r="E1618" s="188"/>
      <c r="F1618" s="141">
        <v>0.2</v>
      </c>
      <c r="G1618" s="141">
        <v>0.2</v>
      </c>
      <c r="H1618" s="143"/>
      <c r="I1618" s="143"/>
      <c r="J1618" s="143"/>
      <c r="K1618" s="143"/>
      <c r="L1618" s="143"/>
      <c r="M1618" s="143"/>
      <c r="N1618" s="143"/>
      <c r="O1618" s="143"/>
    </row>
    <row r="1619" spans="2:15" x14ac:dyDescent="0.25">
      <c r="B1619" s="140">
        <v>1533</v>
      </c>
      <c r="C1619" s="188" t="s">
        <v>1991</v>
      </c>
      <c r="D1619" s="188"/>
      <c r="E1619" s="188"/>
      <c r="F1619" s="141">
        <v>458</v>
      </c>
      <c r="G1619" s="141">
        <v>274</v>
      </c>
      <c r="H1619" s="143"/>
      <c r="I1619" s="143"/>
      <c r="J1619" s="143"/>
      <c r="K1619" s="143"/>
      <c r="L1619" s="143"/>
      <c r="M1619" s="143"/>
      <c r="N1619" s="143"/>
      <c r="O1619" s="143"/>
    </row>
    <row r="1620" spans="2:15" x14ac:dyDescent="0.25">
      <c r="B1620" s="140">
        <v>1534</v>
      </c>
      <c r="C1620" s="188" t="s">
        <v>1992</v>
      </c>
      <c r="D1620" s="188"/>
      <c r="E1620" s="188"/>
      <c r="F1620" s="141">
        <v>754.5</v>
      </c>
      <c r="G1620" s="142" t="s">
        <v>226</v>
      </c>
      <c r="H1620" s="143"/>
      <c r="I1620" s="143"/>
      <c r="J1620" s="143"/>
      <c r="K1620" s="143"/>
      <c r="L1620" s="143"/>
      <c r="M1620" s="143"/>
      <c r="N1620" s="143"/>
      <c r="O1620" s="143"/>
    </row>
    <row r="1621" spans="2:15" x14ac:dyDescent="0.25">
      <c r="B1621" s="140">
        <v>1535</v>
      </c>
      <c r="C1621" s="188" t="s">
        <v>1993</v>
      </c>
      <c r="D1621" s="188"/>
      <c r="E1621" s="188"/>
      <c r="F1621" s="141">
        <v>477</v>
      </c>
      <c r="G1621" s="142" t="s">
        <v>226</v>
      </c>
      <c r="H1621" s="143"/>
      <c r="I1621" s="143"/>
      <c r="J1621" s="143"/>
      <c r="K1621" s="143"/>
      <c r="L1621" s="143"/>
      <c r="M1621" s="143"/>
      <c r="N1621" s="143"/>
      <c r="O1621" s="143"/>
    </row>
    <row r="1622" spans="2:15" x14ac:dyDescent="0.25">
      <c r="B1622" s="140">
        <v>1536</v>
      </c>
      <c r="C1622" s="188" t="s">
        <v>1994</v>
      </c>
      <c r="D1622" s="188"/>
      <c r="E1622" s="188"/>
      <c r="F1622" s="141">
        <v>0.2</v>
      </c>
      <c r="G1622" s="142" t="s">
        <v>226</v>
      </c>
      <c r="H1622" s="143"/>
      <c r="I1622" s="143"/>
      <c r="J1622" s="143"/>
      <c r="K1622" s="143"/>
      <c r="L1622" s="143"/>
      <c r="M1622" s="143"/>
      <c r="N1622" s="143"/>
      <c r="O1622" s="143"/>
    </row>
    <row r="1623" spans="2:15" x14ac:dyDescent="0.25">
      <c r="B1623" s="140">
        <v>1537</v>
      </c>
      <c r="C1623" s="188" t="s">
        <v>1995</v>
      </c>
      <c r="D1623" s="188"/>
      <c r="E1623" s="188"/>
      <c r="F1623" s="141">
        <v>0.4</v>
      </c>
      <c r="G1623" s="141">
        <v>0.4</v>
      </c>
      <c r="H1623" s="143"/>
      <c r="I1623" s="143"/>
      <c r="J1623" s="143"/>
      <c r="K1623" s="143"/>
      <c r="L1623" s="143"/>
      <c r="M1623" s="143"/>
      <c r="N1623" s="143"/>
      <c r="O1623" s="143"/>
    </row>
    <row r="1624" spans="2:15" x14ac:dyDescent="0.25">
      <c r="B1624" s="140">
        <v>1538</v>
      </c>
      <c r="C1624" s="188" t="s">
        <v>1996</v>
      </c>
      <c r="D1624" s="188"/>
      <c r="E1624" s="188"/>
      <c r="F1624" s="141">
        <v>233</v>
      </c>
      <c r="G1624" s="142" t="s">
        <v>226</v>
      </c>
      <c r="H1624" s="143"/>
      <c r="I1624" s="143"/>
      <c r="J1624" s="143"/>
      <c r="K1624" s="143"/>
      <c r="L1624" s="143"/>
      <c r="M1624" s="143"/>
      <c r="N1624" s="143"/>
      <c r="O1624" s="143"/>
    </row>
    <row r="1625" spans="2:15" x14ac:dyDescent="0.25">
      <c r="B1625" s="140">
        <v>1539</v>
      </c>
      <c r="C1625" s="188" t="s">
        <v>1997</v>
      </c>
      <c r="D1625" s="188"/>
      <c r="E1625" s="188"/>
      <c r="F1625" s="141">
        <v>360</v>
      </c>
      <c r="G1625" s="141">
        <v>169</v>
      </c>
      <c r="H1625" s="143"/>
      <c r="I1625" s="143"/>
      <c r="J1625" s="143"/>
      <c r="K1625" s="143"/>
      <c r="L1625" s="143"/>
      <c r="M1625" s="143"/>
      <c r="N1625" s="143"/>
      <c r="O1625" s="143"/>
    </row>
    <row r="1626" spans="2:15" x14ac:dyDescent="0.25">
      <c r="B1626" s="140">
        <v>1540</v>
      </c>
      <c r="C1626" s="188" t="s">
        <v>1998</v>
      </c>
      <c r="D1626" s="188"/>
      <c r="E1626" s="188"/>
      <c r="F1626" s="141">
        <v>0.6</v>
      </c>
      <c r="G1626" s="141">
        <v>0.6</v>
      </c>
      <c r="H1626" s="143"/>
      <c r="I1626" s="143"/>
      <c r="J1626" s="143"/>
      <c r="K1626" s="143"/>
      <c r="L1626" s="143"/>
      <c r="M1626" s="143"/>
      <c r="N1626" s="143"/>
      <c r="O1626" s="143"/>
    </row>
    <row r="1627" spans="2:15" x14ac:dyDescent="0.25">
      <c r="B1627" s="140">
        <v>1541</v>
      </c>
      <c r="C1627" s="188" t="s">
        <v>1999</v>
      </c>
      <c r="D1627" s="188"/>
      <c r="E1627" s="188"/>
      <c r="F1627" s="141">
        <v>199.5</v>
      </c>
      <c r="G1627" s="142" t="s">
        <v>226</v>
      </c>
      <c r="H1627" s="143"/>
      <c r="I1627" s="143"/>
      <c r="J1627" s="143"/>
      <c r="K1627" s="143"/>
      <c r="L1627" s="143"/>
      <c r="M1627" s="143"/>
      <c r="N1627" s="143"/>
      <c r="O1627" s="143"/>
    </row>
    <row r="1628" spans="2:15" x14ac:dyDescent="0.25">
      <c r="B1628" s="140">
        <v>1542</v>
      </c>
      <c r="C1628" s="188" t="s">
        <v>2000</v>
      </c>
      <c r="D1628" s="188"/>
      <c r="E1628" s="188"/>
      <c r="F1628" s="141">
        <v>431</v>
      </c>
      <c r="G1628" s="141">
        <v>431</v>
      </c>
      <c r="H1628" s="143"/>
      <c r="I1628" s="143"/>
      <c r="J1628" s="143"/>
      <c r="K1628" s="143"/>
      <c r="L1628" s="143"/>
      <c r="M1628" s="143"/>
      <c r="N1628" s="143"/>
      <c r="O1628" s="143"/>
    </row>
    <row r="1629" spans="2:15" x14ac:dyDescent="0.25">
      <c r="B1629" s="140">
        <v>1543</v>
      </c>
      <c r="C1629" s="188" t="s">
        <v>2001</v>
      </c>
      <c r="D1629" s="188"/>
      <c r="E1629" s="188"/>
      <c r="F1629" s="141">
        <v>313</v>
      </c>
      <c r="G1629" s="141">
        <v>313</v>
      </c>
      <c r="H1629" s="143"/>
      <c r="I1629" s="143"/>
      <c r="J1629" s="143"/>
      <c r="K1629" s="143"/>
      <c r="L1629" s="143"/>
      <c r="M1629" s="143"/>
      <c r="N1629" s="143"/>
      <c r="O1629" s="143"/>
    </row>
    <row r="1630" spans="2:15" x14ac:dyDescent="0.25">
      <c r="B1630" s="140">
        <v>1544</v>
      </c>
      <c r="C1630" s="188" t="s">
        <v>2002</v>
      </c>
      <c r="D1630" s="188"/>
      <c r="E1630" s="188"/>
      <c r="F1630" s="141">
        <v>3216.5</v>
      </c>
      <c r="G1630" s="141">
        <v>1338</v>
      </c>
      <c r="H1630" s="143"/>
      <c r="I1630" s="143"/>
      <c r="J1630" s="143"/>
      <c r="K1630" s="143"/>
      <c r="L1630" s="143"/>
      <c r="M1630" s="143"/>
      <c r="N1630" s="143"/>
      <c r="O1630" s="143"/>
    </row>
    <row r="1631" spans="2:15" x14ac:dyDescent="0.25">
      <c r="B1631" s="140">
        <v>1545</v>
      </c>
      <c r="C1631" s="188" t="s">
        <v>2003</v>
      </c>
      <c r="D1631" s="188"/>
      <c r="E1631" s="188"/>
      <c r="F1631" s="141">
        <v>108</v>
      </c>
      <c r="G1631" s="142" t="s">
        <v>226</v>
      </c>
      <c r="H1631" s="143"/>
      <c r="I1631" s="143"/>
      <c r="J1631" s="143"/>
      <c r="K1631" s="143"/>
      <c r="L1631" s="143"/>
      <c r="M1631" s="143"/>
      <c r="N1631" s="143"/>
      <c r="O1631" s="143"/>
    </row>
    <row r="1632" spans="2:15" x14ac:dyDescent="0.25">
      <c r="B1632" s="140">
        <v>1546</v>
      </c>
      <c r="C1632" s="188" t="s">
        <v>2004</v>
      </c>
      <c r="D1632" s="188"/>
      <c r="E1632" s="188"/>
      <c r="F1632" s="141">
        <v>428</v>
      </c>
      <c r="G1632" s="141">
        <v>428</v>
      </c>
      <c r="H1632" s="143"/>
      <c r="I1632" s="143"/>
      <c r="J1632" s="143"/>
      <c r="K1632" s="143"/>
      <c r="L1632" s="143"/>
      <c r="M1632" s="143"/>
      <c r="N1632" s="143"/>
      <c r="O1632" s="143"/>
    </row>
    <row r="1633" spans="2:15" x14ac:dyDescent="0.25">
      <c r="B1633" s="140">
        <v>1547</v>
      </c>
      <c r="C1633" s="188" t="s">
        <v>2005</v>
      </c>
      <c r="D1633" s="188"/>
      <c r="E1633" s="188"/>
      <c r="F1633" s="141">
        <v>1335</v>
      </c>
      <c r="G1633" s="141">
        <v>276</v>
      </c>
      <c r="H1633" s="143"/>
      <c r="I1633" s="143"/>
      <c r="J1633" s="143"/>
      <c r="K1633" s="143"/>
      <c r="L1633" s="143"/>
      <c r="M1633" s="143"/>
      <c r="N1633" s="143"/>
      <c r="O1633" s="143"/>
    </row>
    <row r="1634" spans="2:15" x14ac:dyDescent="0.25">
      <c r="B1634" s="140">
        <v>1548</v>
      </c>
      <c r="C1634" s="188" t="s">
        <v>2006</v>
      </c>
      <c r="D1634" s="188"/>
      <c r="E1634" s="188"/>
      <c r="F1634" s="141">
        <v>51</v>
      </c>
      <c r="G1634" s="141">
        <v>51</v>
      </c>
      <c r="H1634" s="143"/>
      <c r="I1634" s="143"/>
      <c r="J1634" s="143"/>
      <c r="K1634" s="143"/>
      <c r="L1634" s="143"/>
      <c r="M1634" s="143"/>
      <c r="N1634" s="143"/>
      <c r="O1634" s="143"/>
    </row>
    <row r="1635" spans="2:15" x14ac:dyDescent="0.25">
      <c r="B1635" s="140">
        <v>1549</v>
      </c>
      <c r="C1635" s="188" t="s">
        <v>2007</v>
      </c>
      <c r="D1635" s="188"/>
      <c r="E1635" s="188"/>
      <c r="F1635" s="141">
        <v>51</v>
      </c>
      <c r="G1635" s="141">
        <v>51</v>
      </c>
      <c r="H1635" s="143"/>
      <c r="I1635" s="143"/>
      <c r="J1635" s="143"/>
      <c r="K1635" s="143"/>
      <c r="L1635" s="143"/>
      <c r="M1635" s="143"/>
      <c r="N1635" s="143"/>
      <c r="O1635" s="143"/>
    </row>
    <row r="1636" spans="2:15" x14ac:dyDescent="0.25">
      <c r="B1636" s="140">
        <v>1550</v>
      </c>
      <c r="C1636" s="188" t="s">
        <v>2008</v>
      </c>
      <c r="D1636" s="188"/>
      <c r="E1636" s="188"/>
      <c r="F1636" s="141">
        <v>51</v>
      </c>
      <c r="G1636" s="141">
        <v>51</v>
      </c>
      <c r="H1636" s="143"/>
      <c r="I1636" s="143"/>
      <c r="J1636" s="143"/>
      <c r="K1636" s="143"/>
      <c r="L1636" s="143"/>
      <c r="M1636" s="143"/>
      <c r="N1636" s="143"/>
      <c r="O1636" s="143"/>
    </row>
    <row r="1637" spans="2:15" x14ac:dyDescent="0.25">
      <c r="B1637" s="140">
        <v>1551</v>
      </c>
      <c r="C1637" s="188" t="s">
        <v>2009</v>
      </c>
      <c r="D1637" s="188"/>
      <c r="E1637" s="188"/>
      <c r="F1637" s="141">
        <v>135</v>
      </c>
      <c r="G1637" s="142" t="s">
        <v>226</v>
      </c>
      <c r="H1637" s="143"/>
      <c r="I1637" s="143"/>
      <c r="J1637" s="143"/>
      <c r="K1637" s="143"/>
      <c r="L1637" s="143"/>
      <c r="M1637" s="143"/>
      <c r="N1637" s="143"/>
      <c r="O1637" s="143"/>
    </row>
    <row r="1638" spans="2:15" x14ac:dyDescent="0.25">
      <c r="B1638" s="140">
        <v>1552</v>
      </c>
      <c r="C1638" s="188" t="s">
        <v>2010</v>
      </c>
      <c r="D1638" s="188"/>
      <c r="E1638" s="188"/>
      <c r="F1638" s="141">
        <v>400</v>
      </c>
      <c r="G1638" s="142" t="s">
        <v>226</v>
      </c>
      <c r="H1638" s="143"/>
      <c r="I1638" s="143"/>
      <c r="J1638" s="143"/>
      <c r="K1638" s="143"/>
      <c r="L1638" s="143"/>
      <c r="M1638" s="143"/>
      <c r="N1638" s="143"/>
      <c r="O1638" s="143"/>
    </row>
    <row r="1639" spans="2:15" x14ac:dyDescent="0.25">
      <c r="B1639" s="140">
        <v>1553</v>
      </c>
      <c r="C1639" s="188" t="s">
        <v>2011</v>
      </c>
      <c r="D1639" s="188"/>
      <c r="E1639" s="188"/>
      <c r="F1639" s="141">
        <v>107.5</v>
      </c>
      <c r="G1639" s="142" t="s">
        <v>226</v>
      </c>
      <c r="H1639" s="143"/>
      <c r="I1639" s="143"/>
      <c r="J1639" s="143"/>
      <c r="K1639" s="143"/>
      <c r="L1639" s="143"/>
      <c r="M1639" s="143"/>
      <c r="N1639" s="143"/>
      <c r="O1639" s="143"/>
    </row>
    <row r="1640" spans="2:15" x14ac:dyDescent="0.25">
      <c r="B1640" s="140">
        <v>1554</v>
      </c>
      <c r="C1640" s="188" t="s">
        <v>2012</v>
      </c>
      <c r="D1640" s="188"/>
      <c r="E1640" s="188"/>
      <c r="F1640" s="141">
        <v>108</v>
      </c>
      <c r="G1640" s="141">
        <v>108</v>
      </c>
      <c r="H1640" s="143"/>
      <c r="I1640" s="143"/>
      <c r="J1640" s="143"/>
      <c r="K1640" s="143"/>
      <c r="L1640" s="143"/>
      <c r="M1640" s="143"/>
      <c r="N1640" s="143"/>
      <c r="O1640" s="143"/>
    </row>
    <row r="1641" spans="2:15" x14ac:dyDescent="0.25">
      <c r="B1641" s="140">
        <v>1555</v>
      </c>
      <c r="C1641" s="188" t="s">
        <v>2013</v>
      </c>
      <c r="D1641" s="188"/>
      <c r="E1641" s="188"/>
      <c r="F1641" s="141">
        <v>39</v>
      </c>
      <c r="G1641" s="142" t="s">
        <v>226</v>
      </c>
      <c r="H1641" s="143"/>
      <c r="I1641" s="143"/>
      <c r="J1641" s="143"/>
      <c r="K1641" s="143"/>
      <c r="L1641" s="143"/>
      <c r="M1641" s="143"/>
      <c r="N1641" s="143"/>
      <c r="O1641" s="143"/>
    </row>
    <row r="1642" spans="2:15" x14ac:dyDescent="0.25">
      <c r="B1642" s="140">
        <v>1556</v>
      </c>
      <c r="C1642" s="188" t="s">
        <v>2014</v>
      </c>
      <c r="D1642" s="188"/>
      <c r="E1642" s="188"/>
      <c r="F1642" s="141">
        <v>213</v>
      </c>
      <c r="G1642" s="141">
        <v>213</v>
      </c>
      <c r="H1642" s="143"/>
      <c r="I1642" s="143"/>
      <c r="J1642" s="143"/>
      <c r="K1642" s="143"/>
      <c r="L1642" s="143"/>
      <c r="M1642" s="143"/>
      <c r="N1642" s="143"/>
      <c r="O1642" s="143"/>
    </row>
    <row r="1643" spans="2:15" x14ac:dyDescent="0.25">
      <c r="B1643" s="140">
        <v>1557</v>
      </c>
      <c r="C1643" s="188" t="s">
        <v>2015</v>
      </c>
      <c r="D1643" s="188"/>
      <c r="E1643" s="188"/>
      <c r="F1643" s="141">
        <v>300</v>
      </c>
      <c r="G1643" s="141">
        <v>300</v>
      </c>
      <c r="H1643" s="143"/>
      <c r="I1643" s="143"/>
      <c r="J1643" s="143"/>
      <c r="K1643" s="143"/>
      <c r="L1643" s="143"/>
      <c r="M1643" s="143"/>
      <c r="N1643" s="143"/>
      <c r="O1643" s="143"/>
    </row>
    <row r="1644" spans="2:15" x14ac:dyDescent="0.25">
      <c r="B1644" s="140">
        <v>1558</v>
      </c>
      <c r="C1644" s="188" t="s">
        <v>2016</v>
      </c>
      <c r="D1644" s="188"/>
      <c r="E1644" s="188"/>
      <c r="F1644" s="141">
        <v>46</v>
      </c>
      <c r="G1644" s="142" t="s">
        <v>226</v>
      </c>
      <c r="H1644" s="143"/>
      <c r="I1644" s="143"/>
      <c r="J1644" s="143"/>
      <c r="K1644" s="143"/>
      <c r="L1644" s="143"/>
      <c r="M1644" s="143"/>
      <c r="N1644" s="143"/>
      <c r="O1644" s="143"/>
    </row>
    <row r="1645" spans="2:15" x14ac:dyDescent="0.25">
      <c r="B1645" s="140">
        <v>1559</v>
      </c>
      <c r="C1645" s="188" t="s">
        <v>2017</v>
      </c>
      <c r="D1645" s="188"/>
      <c r="E1645" s="188"/>
      <c r="F1645" s="141">
        <v>45</v>
      </c>
      <c r="G1645" s="142" t="s">
        <v>226</v>
      </c>
      <c r="H1645" s="143"/>
      <c r="I1645" s="143"/>
      <c r="J1645" s="143"/>
      <c r="K1645" s="143"/>
      <c r="L1645" s="143"/>
      <c r="M1645" s="143"/>
      <c r="N1645" s="143"/>
      <c r="O1645" s="143"/>
    </row>
    <row r="1646" spans="2:15" x14ac:dyDescent="0.25">
      <c r="B1646" s="140">
        <v>1560</v>
      </c>
      <c r="C1646" s="188" t="s">
        <v>2018</v>
      </c>
      <c r="D1646" s="188"/>
      <c r="E1646" s="188"/>
      <c r="F1646" s="141">
        <v>210</v>
      </c>
      <c r="G1646" s="141">
        <v>210</v>
      </c>
      <c r="H1646" s="143"/>
      <c r="I1646" s="143"/>
      <c r="J1646" s="143"/>
      <c r="K1646" s="143"/>
      <c r="L1646" s="143"/>
      <c r="M1646" s="143"/>
      <c r="N1646" s="143"/>
      <c r="O1646" s="143"/>
    </row>
    <row r="1647" spans="2:15" x14ac:dyDescent="0.25">
      <c r="B1647" s="140">
        <v>1561</v>
      </c>
      <c r="C1647" s="188" t="s">
        <v>2019</v>
      </c>
      <c r="D1647" s="188"/>
      <c r="E1647" s="188"/>
      <c r="F1647" s="141">
        <v>439</v>
      </c>
      <c r="G1647" s="141">
        <v>223</v>
      </c>
      <c r="H1647" s="143"/>
      <c r="I1647" s="143"/>
      <c r="J1647" s="143"/>
      <c r="K1647" s="143"/>
      <c r="L1647" s="143"/>
      <c r="M1647" s="143"/>
      <c r="N1647" s="143"/>
      <c r="O1647" s="143"/>
    </row>
    <row r="1648" spans="2:15" x14ac:dyDescent="0.25">
      <c r="B1648" s="140">
        <v>1562</v>
      </c>
      <c r="C1648" s="188" t="s">
        <v>2020</v>
      </c>
      <c r="D1648" s="188"/>
      <c r="E1648" s="188"/>
      <c r="F1648" s="141">
        <v>58</v>
      </c>
      <c r="G1648" s="142" t="s">
        <v>226</v>
      </c>
      <c r="H1648" s="143"/>
      <c r="I1648" s="143"/>
      <c r="J1648" s="143"/>
      <c r="K1648" s="143"/>
      <c r="L1648" s="143"/>
      <c r="M1648" s="143"/>
      <c r="N1648" s="143"/>
      <c r="O1648" s="143"/>
    </row>
    <row r="1649" spans="2:15" x14ac:dyDescent="0.25">
      <c r="B1649" s="140">
        <v>1563</v>
      </c>
      <c r="C1649" s="188" t="s">
        <v>2021</v>
      </c>
      <c r="D1649" s="188"/>
      <c r="E1649" s="188"/>
      <c r="F1649" s="141">
        <v>37</v>
      </c>
      <c r="G1649" s="142" t="s">
        <v>226</v>
      </c>
      <c r="H1649" s="143"/>
      <c r="I1649" s="143"/>
      <c r="J1649" s="143"/>
      <c r="K1649" s="143"/>
      <c r="L1649" s="143"/>
      <c r="M1649" s="143"/>
      <c r="N1649" s="143"/>
      <c r="O1649" s="143"/>
    </row>
    <row r="1650" spans="2:15" x14ac:dyDescent="0.25">
      <c r="B1650" s="140">
        <v>1564</v>
      </c>
      <c r="C1650" s="188" t="s">
        <v>2022</v>
      </c>
      <c r="D1650" s="188"/>
      <c r="E1650" s="188"/>
      <c r="F1650" s="141">
        <v>95</v>
      </c>
      <c r="G1650" s="141">
        <v>95</v>
      </c>
      <c r="H1650" s="143"/>
      <c r="I1650" s="143"/>
      <c r="J1650" s="143"/>
      <c r="K1650" s="143"/>
      <c r="L1650" s="143"/>
      <c r="M1650" s="143"/>
      <c r="N1650" s="143"/>
      <c r="O1650" s="143"/>
    </row>
    <row r="1651" spans="2:15" x14ac:dyDescent="0.25">
      <c r="B1651" s="140">
        <v>1565</v>
      </c>
      <c r="C1651" s="188" t="s">
        <v>2023</v>
      </c>
      <c r="D1651" s="188"/>
      <c r="E1651" s="188"/>
      <c r="F1651" s="141">
        <v>388.5</v>
      </c>
      <c r="G1651" s="142" t="s">
        <v>226</v>
      </c>
      <c r="H1651" s="143"/>
      <c r="I1651" s="143"/>
      <c r="J1651" s="143"/>
      <c r="K1651" s="143"/>
      <c r="L1651" s="143"/>
      <c r="M1651" s="143"/>
      <c r="N1651" s="143"/>
      <c r="O1651" s="143"/>
    </row>
    <row r="1652" spans="2:15" x14ac:dyDescent="0.25">
      <c r="B1652" s="140">
        <v>1566</v>
      </c>
      <c r="C1652" s="188" t="s">
        <v>2024</v>
      </c>
      <c r="D1652" s="188"/>
      <c r="E1652" s="188"/>
      <c r="F1652" s="141">
        <v>130</v>
      </c>
      <c r="G1652" s="141">
        <v>130</v>
      </c>
      <c r="H1652" s="143"/>
      <c r="I1652" s="143"/>
      <c r="J1652" s="143"/>
      <c r="K1652" s="143"/>
      <c r="L1652" s="143"/>
      <c r="M1652" s="143"/>
      <c r="N1652" s="143"/>
      <c r="O1652" s="143"/>
    </row>
    <row r="1653" spans="2:15" x14ac:dyDescent="0.25">
      <c r="B1653" s="140">
        <v>1567</v>
      </c>
      <c r="C1653" s="188" t="s">
        <v>2025</v>
      </c>
      <c r="D1653" s="188"/>
      <c r="E1653" s="188"/>
      <c r="F1653" s="141">
        <v>54</v>
      </c>
      <c r="G1653" s="142" t="s">
        <v>226</v>
      </c>
      <c r="H1653" s="143"/>
      <c r="I1653" s="143"/>
      <c r="J1653" s="143"/>
      <c r="K1653" s="143"/>
      <c r="L1653" s="143"/>
      <c r="M1653" s="143"/>
      <c r="N1653" s="143"/>
      <c r="O1653" s="143"/>
    </row>
    <row r="1654" spans="2:15" x14ac:dyDescent="0.25">
      <c r="B1654" s="140">
        <v>1568</v>
      </c>
      <c r="C1654" s="188" t="s">
        <v>2026</v>
      </c>
      <c r="D1654" s="188"/>
      <c r="E1654" s="188"/>
      <c r="F1654" s="141">
        <v>51</v>
      </c>
      <c r="G1654" s="142" t="s">
        <v>226</v>
      </c>
      <c r="H1654" s="143"/>
      <c r="I1654" s="143"/>
      <c r="J1654" s="143"/>
      <c r="K1654" s="143"/>
      <c r="L1654" s="143"/>
      <c r="M1654" s="143"/>
      <c r="N1654" s="143"/>
      <c r="O1654" s="143"/>
    </row>
    <row r="1655" spans="2:15" x14ac:dyDescent="0.25">
      <c r="B1655" s="140">
        <v>1569</v>
      </c>
      <c r="C1655" s="188" t="s">
        <v>2027</v>
      </c>
      <c r="D1655" s="188"/>
      <c r="E1655" s="188"/>
      <c r="F1655" s="141">
        <v>37</v>
      </c>
      <c r="G1655" s="142" t="s">
        <v>226</v>
      </c>
      <c r="H1655" s="143"/>
      <c r="I1655" s="143"/>
      <c r="J1655" s="143"/>
      <c r="K1655" s="143"/>
      <c r="L1655" s="143"/>
      <c r="M1655" s="143"/>
      <c r="N1655" s="143"/>
      <c r="O1655" s="143"/>
    </row>
    <row r="1656" spans="2:15" x14ac:dyDescent="0.25">
      <c r="B1656" s="140">
        <v>1570</v>
      </c>
      <c r="C1656" s="188" t="s">
        <v>2028</v>
      </c>
      <c r="D1656" s="188"/>
      <c r="E1656" s="188"/>
      <c r="F1656" s="141">
        <v>49</v>
      </c>
      <c r="G1656" s="142" t="s">
        <v>226</v>
      </c>
      <c r="H1656" s="143"/>
      <c r="I1656" s="143"/>
      <c r="J1656" s="143"/>
      <c r="K1656" s="143"/>
      <c r="L1656" s="143"/>
      <c r="M1656" s="143"/>
      <c r="N1656" s="143"/>
      <c r="O1656" s="143"/>
    </row>
    <row r="1657" spans="2:15" x14ac:dyDescent="0.25">
      <c r="B1657" s="140">
        <v>1571</v>
      </c>
      <c r="C1657" s="188" t="s">
        <v>2029</v>
      </c>
      <c r="D1657" s="188"/>
      <c r="E1657" s="188"/>
      <c r="F1657" s="141">
        <v>46</v>
      </c>
      <c r="G1657" s="142" t="s">
        <v>226</v>
      </c>
      <c r="H1657" s="143"/>
      <c r="I1657" s="143"/>
      <c r="J1657" s="143"/>
      <c r="K1657" s="143"/>
      <c r="L1657" s="143"/>
      <c r="M1657" s="143"/>
      <c r="N1657" s="143"/>
      <c r="O1657" s="143"/>
    </row>
    <row r="1658" spans="2:15" x14ac:dyDescent="0.25">
      <c r="B1658" s="140">
        <v>1572</v>
      </c>
      <c r="C1658" s="188" t="s">
        <v>2030</v>
      </c>
      <c r="D1658" s="188"/>
      <c r="E1658" s="188"/>
      <c r="F1658" s="141">
        <v>88</v>
      </c>
      <c r="G1658" s="142" t="s">
        <v>226</v>
      </c>
      <c r="H1658" s="143"/>
      <c r="I1658" s="143"/>
      <c r="J1658" s="143"/>
      <c r="K1658" s="143"/>
      <c r="L1658" s="143"/>
      <c r="M1658" s="143"/>
      <c r="N1658" s="143"/>
      <c r="O1658" s="143"/>
    </row>
    <row r="1659" spans="2:15" x14ac:dyDescent="0.25">
      <c r="B1659" s="140">
        <v>1573</v>
      </c>
      <c r="C1659" s="188" t="s">
        <v>2031</v>
      </c>
      <c r="D1659" s="188"/>
      <c r="E1659" s="188"/>
      <c r="F1659" s="141">
        <v>45</v>
      </c>
      <c r="G1659" s="142" t="s">
        <v>226</v>
      </c>
      <c r="H1659" s="143"/>
      <c r="I1659" s="143"/>
      <c r="J1659" s="143"/>
      <c r="K1659" s="143"/>
      <c r="L1659" s="143"/>
      <c r="M1659" s="143"/>
      <c r="N1659" s="143"/>
      <c r="O1659" s="143"/>
    </row>
    <row r="1660" spans="2:15" x14ac:dyDescent="0.25">
      <c r="B1660" s="140">
        <v>1574</v>
      </c>
      <c r="C1660" s="188" t="s">
        <v>2032</v>
      </c>
      <c r="D1660" s="188"/>
      <c r="E1660" s="188"/>
      <c r="F1660" s="141">
        <v>200</v>
      </c>
      <c r="G1660" s="141">
        <v>200</v>
      </c>
      <c r="H1660" s="143"/>
      <c r="I1660" s="143"/>
      <c r="J1660" s="143"/>
      <c r="K1660" s="143"/>
      <c r="L1660" s="143"/>
      <c r="M1660" s="143"/>
      <c r="N1660" s="143"/>
      <c r="O1660" s="143"/>
    </row>
    <row r="1661" spans="2:15" x14ac:dyDescent="0.25">
      <c r="B1661" s="140">
        <v>1575</v>
      </c>
      <c r="C1661" s="188" t="s">
        <v>2033</v>
      </c>
      <c r="D1661" s="188"/>
      <c r="E1661" s="188"/>
      <c r="F1661" s="141">
        <v>238</v>
      </c>
      <c r="G1661" s="141">
        <v>238</v>
      </c>
      <c r="H1661" s="143"/>
      <c r="I1661" s="143"/>
      <c r="J1661" s="143"/>
      <c r="K1661" s="143"/>
      <c r="L1661" s="143"/>
      <c r="M1661" s="143"/>
      <c r="N1661" s="143"/>
      <c r="O1661" s="143"/>
    </row>
    <row r="1662" spans="2:15" x14ac:dyDescent="0.25">
      <c r="B1662" s="140">
        <v>1576</v>
      </c>
      <c r="C1662" s="188" t="s">
        <v>2034</v>
      </c>
      <c r="D1662" s="188"/>
      <c r="E1662" s="188"/>
      <c r="F1662" s="141">
        <v>91.5</v>
      </c>
      <c r="G1662" s="142" t="s">
        <v>226</v>
      </c>
      <c r="H1662" s="143"/>
      <c r="I1662" s="143"/>
      <c r="J1662" s="143"/>
      <c r="K1662" s="143"/>
      <c r="L1662" s="143"/>
      <c r="M1662" s="143"/>
      <c r="N1662" s="143"/>
      <c r="O1662" s="143"/>
    </row>
    <row r="1663" spans="2:15" x14ac:dyDescent="0.25">
      <c r="B1663" s="140">
        <v>1577</v>
      </c>
      <c r="C1663" s="188" t="s">
        <v>2035</v>
      </c>
      <c r="D1663" s="188"/>
      <c r="E1663" s="188"/>
      <c r="F1663" s="141">
        <v>569</v>
      </c>
      <c r="G1663" s="141">
        <v>569</v>
      </c>
      <c r="H1663" s="143"/>
      <c r="I1663" s="143"/>
      <c r="J1663" s="143"/>
      <c r="K1663" s="143"/>
      <c r="L1663" s="143"/>
      <c r="M1663" s="143"/>
      <c r="N1663" s="143"/>
      <c r="O1663" s="143"/>
    </row>
    <row r="1664" spans="2:15" x14ac:dyDescent="0.25">
      <c r="B1664" s="140">
        <v>1578</v>
      </c>
      <c r="C1664" s="188" t="s">
        <v>2036</v>
      </c>
      <c r="D1664" s="188"/>
      <c r="E1664" s="188"/>
      <c r="F1664" s="141">
        <v>214</v>
      </c>
      <c r="G1664" s="141">
        <v>214</v>
      </c>
      <c r="H1664" s="143"/>
      <c r="I1664" s="143"/>
      <c r="J1664" s="143"/>
      <c r="K1664" s="143"/>
      <c r="L1664" s="143"/>
      <c r="M1664" s="143"/>
      <c r="N1664" s="143"/>
      <c r="O1664" s="143"/>
    </row>
    <row r="1665" spans="2:15" x14ac:dyDescent="0.25">
      <c r="B1665" s="136" t="s">
        <v>88</v>
      </c>
      <c r="C1665" s="187" t="s">
        <v>479</v>
      </c>
      <c r="D1665" s="187"/>
      <c r="E1665" s="187"/>
      <c r="F1665" s="139" t="s">
        <v>226</v>
      </c>
      <c r="G1665" s="139" t="s">
        <v>226</v>
      </c>
      <c r="H1665" s="138"/>
      <c r="I1665" s="138"/>
      <c r="J1665" s="138"/>
      <c r="K1665" s="138"/>
      <c r="L1665" s="138"/>
      <c r="M1665" s="138"/>
      <c r="N1665" s="138"/>
      <c r="O1665" s="138"/>
    </row>
    <row r="1666" spans="2:15" x14ac:dyDescent="0.25">
      <c r="B1666" s="136" t="s">
        <v>2037</v>
      </c>
      <c r="C1666" s="187" t="s">
        <v>488</v>
      </c>
      <c r="D1666" s="187"/>
      <c r="E1666" s="187"/>
      <c r="F1666" s="139" t="s">
        <v>226</v>
      </c>
      <c r="G1666" s="139" t="s">
        <v>226</v>
      </c>
      <c r="H1666" s="138"/>
      <c r="I1666" s="138"/>
      <c r="J1666" s="138"/>
      <c r="K1666" s="138"/>
      <c r="L1666" s="138"/>
      <c r="M1666" s="138"/>
      <c r="N1666" s="138"/>
      <c r="O1666" s="138"/>
    </row>
    <row r="1667" spans="2:15" x14ac:dyDescent="0.25">
      <c r="B1667" s="136" t="s">
        <v>2038</v>
      </c>
      <c r="C1667" s="187" t="s">
        <v>482</v>
      </c>
      <c r="D1667" s="187"/>
      <c r="E1667" s="187"/>
      <c r="F1667" s="139" t="s">
        <v>226</v>
      </c>
      <c r="G1667" s="139" t="s">
        <v>226</v>
      </c>
      <c r="H1667" s="138"/>
      <c r="I1667" s="138"/>
      <c r="J1667" s="138"/>
      <c r="K1667" s="138"/>
      <c r="L1667" s="138"/>
      <c r="M1667" s="138"/>
      <c r="N1667" s="138"/>
      <c r="O1667" s="138"/>
    </row>
    <row r="1668" spans="2:15" x14ac:dyDescent="0.25">
      <c r="B1668" s="136" t="s">
        <v>91</v>
      </c>
      <c r="C1668" s="187" t="s">
        <v>488</v>
      </c>
      <c r="D1668" s="187"/>
      <c r="E1668" s="187"/>
      <c r="F1668" s="139" t="s">
        <v>226</v>
      </c>
      <c r="G1668" s="139" t="s">
        <v>226</v>
      </c>
      <c r="H1668" s="138"/>
      <c r="I1668" s="138"/>
      <c r="J1668" s="138"/>
      <c r="K1668" s="138"/>
      <c r="L1668" s="138"/>
      <c r="M1668" s="138"/>
      <c r="N1668" s="138"/>
      <c r="O1668" s="138"/>
    </row>
    <row r="1669" spans="2:15" ht="9.75" customHeight="1" x14ac:dyDescent="0.25">
      <c r="B1669" s="107"/>
      <c r="C1669" s="107"/>
      <c r="D1669" s="107"/>
      <c r="E1669" s="107"/>
      <c r="F1669" s="107"/>
      <c r="G1669" s="107"/>
    </row>
    <row r="1670" spans="2:15" x14ac:dyDescent="0.25">
      <c r="B1670" s="107"/>
      <c r="C1670" s="144" t="s">
        <v>2039</v>
      </c>
      <c r="D1670" s="145"/>
      <c r="E1670" s="145" t="s">
        <v>2040</v>
      </c>
      <c r="F1670" s="107"/>
      <c r="G1670" s="107" t="s">
        <v>2041</v>
      </c>
    </row>
    <row r="1671" spans="2:15" x14ac:dyDescent="0.25">
      <c r="B1671" s="107"/>
      <c r="C1671" s="144"/>
      <c r="D1671" s="107"/>
      <c r="F1671" s="107"/>
      <c r="G1671" s="107"/>
      <c r="I1671" s="106" t="s">
        <v>2042</v>
      </c>
    </row>
    <row r="1672" spans="2:15" x14ac:dyDescent="0.25">
      <c r="B1672" s="107"/>
      <c r="C1672" s="144" t="s">
        <v>2043</v>
      </c>
      <c r="D1672" s="107"/>
      <c r="E1672" s="107" t="s">
        <v>2044</v>
      </c>
      <c r="F1672" s="107"/>
      <c r="G1672" s="107" t="s">
        <v>1970</v>
      </c>
    </row>
  </sheetData>
  <mergeCells count="1624">
    <mergeCell ref="C56:E56"/>
    <mergeCell ref="C57:E57"/>
    <mergeCell ref="C58:E58"/>
    <mergeCell ref="C59:E59"/>
    <mergeCell ref="C60:E60"/>
    <mergeCell ref="C61:E61"/>
    <mergeCell ref="C50:E50"/>
    <mergeCell ref="C51:E51"/>
    <mergeCell ref="C52:E52"/>
    <mergeCell ref="C53:E53"/>
    <mergeCell ref="C54:E54"/>
    <mergeCell ref="C55:E55"/>
    <mergeCell ref="F32:H32"/>
    <mergeCell ref="C41:E44"/>
    <mergeCell ref="F41:G43"/>
    <mergeCell ref="C47:E47"/>
    <mergeCell ref="C48:E48"/>
    <mergeCell ref="C49:E49"/>
    <mergeCell ref="C74:E74"/>
    <mergeCell ref="C75:E75"/>
    <mergeCell ref="C76:E76"/>
    <mergeCell ref="C77:E77"/>
    <mergeCell ref="C78:E78"/>
    <mergeCell ref="C79:E79"/>
    <mergeCell ref="C68:E68"/>
    <mergeCell ref="C69:E69"/>
    <mergeCell ref="C70:E70"/>
    <mergeCell ref="C71:E71"/>
    <mergeCell ref="C72:E72"/>
    <mergeCell ref="C73:E73"/>
    <mergeCell ref="C62:E62"/>
    <mergeCell ref="C63:E63"/>
    <mergeCell ref="C64:E64"/>
    <mergeCell ref="C65:E65"/>
    <mergeCell ref="C66:E66"/>
    <mergeCell ref="C67:E67"/>
    <mergeCell ref="C93:E93"/>
    <mergeCell ref="C94:E94"/>
    <mergeCell ref="C95:E95"/>
    <mergeCell ref="C96:E96"/>
    <mergeCell ref="C97:E97"/>
    <mergeCell ref="C98:E98"/>
    <mergeCell ref="C87:E87"/>
    <mergeCell ref="C88:E88"/>
    <mergeCell ref="C89:E89"/>
    <mergeCell ref="C90:E90"/>
    <mergeCell ref="C91:E91"/>
    <mergeCell ref="C92:E92"/>
    <mergeCell ref="C80:E80"/>
    <mergeCell ref="C81:E81"/>
    <mergeCell ref="C82:E82"/>
    <mergeCell ref="C84:E84"/>
    <mergeCell ref="C85:E85"/>
    <mergeCell ref="C86:E86"/>
    <mergeCell ref="C111:E111"/>
    <mergeCell ref="C112:E112"/>
    <mergeCell ref="C113:E113"/>
    <mergeCell ref="C114:E114"/>
    <mergeCell ref="C115:E115"/>
    <mergeCell ref="C116:E116"/>
    <mergeCell ref="C105:E105"/>
    <mergeCell ref="C106:E106"/>
    <mergeCell ref="C107:E107"/>
    <mergeCell ref="C108:E108"/>
    <mergeCell ref="C109:E109"/>
    <mergeCell ref="C110:E110"/>
    <mergeCell ref="C99:E99"/>
    <mergeCell ref="C100:E100"/>
    <mergeCell ref="C101:E101"/>
    <mergeCell ref="C102:E102"/>
    <mergeCell ref="C103:E103"/>
    <mergeCell ref="C104:E104"/>
    <mergeCell ref="C129:E129"/>
    <mergeCell ref="C130:E130"/>
    <mergeCell ref="C131:E131"/>
    <mergeCell ref="C132:E132"/>
    <mergeCell ref="C133:E133"/>
    <mergeCell ref="C134:E134"/>
    <mergeCell ref="C123:E123"/>
    <mergeCell ref="C124:E124"/>
    <mergeCell ref="C125:E125"/>
    <mergeCell ref="C126:E126"/>
    <mergeCell ref="C127:E127"/>
    <mergeCell ref="C128:E128"/>
    <mergeCell ref="C117:E117"/>
    <mergeCell ref="C118:E118"/>
    <mergeCell ref="C119:E119"/>
    <mergeCell ref="C120:E120"/>
    <mergeCell ref="C121:E121"/>
    <mergeCell ref="C122:E122"/>
    <mergeCell ref="C147:E147"/>
    <mergeCell ref="C148:E148"/>
    <mergeCell ref="C149:E149"/>
    <mergeCell ref="C150:E150"/>
    <mergeCell ref="C151:E151"/>
    <mergeCell ref="C152:E152"/>
    <mergeCell ref="C141:E141"/>
    <mergeCell ref="C142:E142"/>
    <mergeCell ref="C143:E143"/>
    <mergeCell ref="C144:E144"/>
    <mergeCell ref="C145:E145"/>
    <mergeCell ref="C146:E146"/>
    <mergeCell ref="C135:E135"/>
    <mergeCell ref="C136:E136"/>
    <mergeCell ref="C137:E137"/>
    <mergeCell ref="C138:E138"/>
    <mergeCell ref="C139:E139"/>
    <mergeCell ref="C140:E140"/>
    <mergeCell ref="C165:E165"/>
    <mergeCell ref="C166:E166"/>
    <mergeCell ref="C167:E167"/>
    <mergeCell ref="C168:E168"/>
    <mergeCell ref="C169:E169"/>
    <mergeCell ref="C170:E170"/>
    <mergeCell ref="C159:E159"/>
    <mergeCell ref="C160:E160"/>
    <mergeCell ref="C161:E161"/>
    <mergeCell ref="C162:E162"/>
    <mergeCell ref="C163:E163"/>
    <mergeCell ref="C164:E164"/>
    <mergeCell ref="C153:E153"/>
    <mergeCell ref="C154:E154"/>
    <mergeCell ref="C155:E155"/>
    <mergeCell ref="C156:E156"/>
    <mergeCell ref="C157:E157"/>
    <mergeCell ref="C158:E158"/>
    <mergeCell ref="C183:E183"/>
    <mergeCell ref="C184:E184"/>
    <mergeCell ref="C185:E185"/>
    <mergeCell ref="C186:E186"/>
    <mergeCell ref="C187:E187"/>
    <mergeCell ref="C188:E188"/>
    <mergeCell ref="C177:E177"/>
    <mergeCell ref="C178:E178"/>
    <mergeCell ref="C179:E179"/>
    <mergeCell ref="C180:E180"/>
    <mergeCell ref="C181:E181"/>
    <mergeCell ref="C182:E182"/>
    <mergeCell ref="C171:E171"/>
    <mergeCell ref="C172:E172"/>
    <mergeCell ref="C173:E173"/>
    <mergeCell ref="C174:E174"/>
    <mergeCell ref="C175:E175"/>
    <mergeCell ref="C176:E176"/>
    <mergeCell ref="C201:E201"/>
    <mergeCell ref="C202:E202"/>
    <mergeCell ref="C203:E203"/>
    <mergeCell ref="C204:E204"/>
    <mergeCell ref="C205:E205"/>
    <mergeCell ref="C206:E206"/>
    <mergeCell ref="C195:E195"/>
    <mergeCell ref="C196:E196"/>
    <mergeCell ref="C197:E197"/>
    <mergeCell ref="C198:E198"/>
    <mergeCell ref="C199:E199"/>
    <mergeCell ref="C200:E200"/>
    <mergeCell ref="C189:E189"/>
    <mergeCell ref="C190:E190"/>
    <mergeCell ref="C191:E191"/>
    <mergeCell ref="C192:E192"/>
    <mergeCell ref="C193:E193"/>
    <mergeCell ref="C194:E194"/>
    <mergeCell ref="C219:E219"/>
    <mergeCell ref="C220:E220"/>
    <mergeCell ref="C221:E221"/>
    <mergeCell ref="C222:E222"/>
    <mergeCell ref="C223:E223"/>
    <mergeCell ref="C224:E224"/>
    <mergeCell ref="C213:E213"/>
    <mergeCell ref="C214:E214"/>
    <mergeCell ref="C215:E215"/>
    <mergeCell ref="C216:E216"/>
    <mergeCell ref="C217:E217"/>
    <mergeCell ref="C218:E218"/>
    <mergeCell ref="C207:E207"/>
    <mergeCell ref="C208:E208"/>
    <mergeCell ref="C209:E209"/>
    <mergeCell ref="C210:E210"/>
    <mergeCell ref="C211:E211"/>
    <mergeCell ref="C212:E212"/>
    <mergeCell ref="C237:E237"/>
    <mergeCell ref="C238:E238"/>
    <mergeCell ref="C239:E239"/>
    <mergeCell ref="C240:E240"/>
    <mergeCell ref="C241:E241"/>
    <mergeCell ref="C242:E242"/>
    <mergeCell ref="C231:E231"/>
    <mergeCell ref="C232:E232"/>
    <mergeCell ref="C233:E233"/>
    <mergeCell ref="C234:E234"/>
    <mergeCell ref="C235:E235"/>
    <mergeCell ref="C236:E236"/>
    <mergeCell ref="C225:E225"/>
    <mergeCell ref="C226:E226"/>
    <mergeCell ref="C227:E227"/>
    <mergeCell ref="C228:E228"/>
    <mergeCell ref="C229:E229"/>
    <mergeCell ref="C230:E230"/>
    <mergeCell ref="C255:E255"/>
    <mergeCell ref="C256:E256"/>
    <mergeCell ref="C257:E257"/>
    <mergeCell ref="C258:E258"/>
    <mergeCell ref="C259:E259"/>
    <mergeCell ref="C260:E260"/>
    <mergeCell ref="C249:E249"/>
    <mergeCell ref="C250:E250"/>
    <mergeCell ref="C251:E251"/>
    <mergeCell ref="C252:E252"/>
    <mergeCell ref="C253:E253"/>
    <mergeCell ref="C254:E254"/>
    <mergeCell ref="C243:E243"/>
    <mergeCell ref="C244:E244"/>
    <mergeCell ref="C245:E245"/>
    <mergeCell ref="C246:E246"/>
    <mergeCell ref="C247:E247"/>
    <mergeCell ref="C248:E248"/>
    <mergeCell ref="C273:E273"/>
    <mergeCell ref="C274:E274"/>
    <mergeCell ref="C275:E275"/>
    <mergeCell ref="C276:E276"/>
    <mergeCell ref="C277:E277"/>
    <mergeCell ref="C278:E278"/>
    <mergeCell ref="C267:E267"/>
    <mergeCell ref="C268:E268"/>
    <mergeCell ref="C269:E269"/>
    <mergeCell ref="C270:E270"/>
    <mergeCell ref="C271:E271"/>
    <mergeCell ref="C272:E272"/>
    <mergeCell ref="C261:E261"/>
    <mergeCell ref="C262:E262"/>
    <mergeCell ref="C263:E263"/>
    <mergeCell ref="C264:E264"/>
    <mergeCell ref="C265:E265"/>
    <mergeCell ref="C266:E266"/>
    <mergeCell ref="C291:E291"/>
    <mergeCell ref="C292:E292"/>
    <mergeCell ref="C293:E293"/>
    <mergeCell ref="C294:E294"/>
    <mergeCell ref="C295:E295"/>
    <mergeCell ref="C296:E296"/>
    <mergeCell ref="C285:E285"/>
    <mergeCell ref="C286:E286"/>
    <mergeCell ref="C287:E287"/>
    <mergeCell ref="C288:E288"/>
    <mergeCell ref="C289:E289"/>
    <mergeCell ref="C290:E290"/>
    <mergeCell ref="C279:E279"/>
    <mergeCell ref="C280:E280"/>
    <mergeCell ref="C281:E281"/>
    <mergeCell ref="C282:E282"/>
    <mergeCell ref="C283:E283"/>
    <mergeCell ref="C284:E284"/>
    <mergeCell ref="C309:E309"/>
    <mergeCell ref="C310:E310"/>
    <mergeCell ref="C311:E311"/>
    <mergeCell ref="C312:E312"/>
    <mergeCell ref="C313:E313"/>
    <mergeCell ref="C314:E314"/>
    <mergeCell ref="C303:E303"/>
    <mergeCell ref="C304:E304"/>
    <mergeCell ref="C305:E305"/>
    <mergeCell ref="C306:E306"/>
    <mergeCell ref="C307:E307"/>
    <mergeCell ref="C308:E308"/>
    <mergeCell ref="C297:E297"/>
    <mergeCell ref="C298:E298"/>
    <mergeCell ref="C299:E299"/>
    <mergeCell ref="C300:E300"/>
    <mergeCell ref="C301:E301"/>
    <mergeCell ref="C302:E302"/>
    <mergeCell ref="C327:E327"/>
    <mergeCell ref="C328:E328"/>
    <mergeCell ref="C329:E329"/>
    <mergeCell ref="C330:E330"/>
    <mergeCell ref="C331:E331"/>
    <mergeCell ref="C332:E332"/>
    <mergeCell ref="C321:E321"/>
    <mergeCell ref="C322:E322"/>
    <mergeCell ref="C323:E323"/>
    <mergeCell ref="C324:E324"/>
    <mergeCell ref="C325:E325"/>
    <mergeCell ref="C326:E326"/>
    <mergeCell ref="C315:E315"/>
    <mergeCell ref="C316:E316"/>
    <mergeCell ref="C317:E317"/>
    <mergeCell ref="C318:E318"/>
    <mergeCell ref="C319:E319"/>
    <mergeCell ref="C320:E320"/>
    <mergeCell ref="C345:E345"/>
    <mergeCell ref="C346:E346"/>
    <mergeCell ref="C347:E347"/>
    <mergeCell ref="C348:E348"/>
    <mergeCell ref="C349:E349"/>
    <mergeCell ref="C350:E350"/>
    <mergeCell ref="C339:E339"/>
    <mergeCell ref="C340:E340"/>
    <mergeCell ref="C341:E341"/>
    <mergeCell ref="C342:E342"/>
    <mergeCell ref="C343:E343"/>
    <mergeCell ref="C344:E344"/>
    <mergeCell ref="C333:E333"/>
    <mergeCell ref="C334:E334"/>
    <mergeCell ref="C335:E335"/>
    <mergeCell ref="C336:E336"/>
    <mergeCell ref="C337:E337"/>
    <mergeCell ref="C338:E338"/>
    <mergeCell ref="C363:E363"/>
    <mergeCell ref="C364:E364"/>
    <mergeCell ref="C365:E365"/>
    <mergeCell ref="C366:E366"/>
    <mergeCell ref="C367:E367"/>
    <mergeCell ref="C368:E368"/>
    <mergeCell ref="C357:E357"/>
    <mergeCell ref="C358:E358"/>
    <mergeCell ref="C359:E359"/>
    <mergeCell ref="C360:E360"/>
    <mergeCell ref="C361:E361"/>
    <mergeCell ref="C362:E362"/>
    <mergeCell ref="C351:E351"/>
    <mergeCell ref="C352:E352"/>
    <mergeCell ref="C353:E353"/>
    <mergeCell ref="C354:E354"/>
    <mergeCell ref="C355:E355"/>
    <mergeCell ref="C356:E356"/>
    <mergeCell ref="C381:E381"/>
    <mergeCell ref="C382:E382"/>
    <mergeCell ref="C383:E383"/>
    <mergeCell ref="C384:E384"/>
    <mergeCell ref="C385:E385"/>
    <mergeCell ref="C386:E386"/>
    <mergeCell ref="C375:E375"/>
    <mergeCell ref="C376:E376"/>
    <mergeCell ref="C377:E377"/>
    <mergeCell ref="C378:E378"/>
    <mergeCell ref="C379:E379"/>
    <mergeCell ref="C380:E380"/>
    <mergeCell ref="C369:E369"/>
    <mergeCell ref="C370:E370"/>
    <mergeCell ref="C371:E371"/>
    <mergeCell ref="C372:E372"/>
    <mergeCell ref="C373:E373"/>
    <mergeCell ref="C374:E374"/>
    <mergeCell ref="C399:E399"/>
    <mergeCell ref="C400:E400"/>
    <mergeCell ref="C401:E401"/>
    <mergeCell ref="C402:E402"/>
    <mergeCell ref="C403:E403"/>
    <mergeCell ref="C404:E404"/>
    <mergeCell ref="C393:E393"/>
    <mergeCell ref="C394:E394"/>
    <mergeCell ref="C395:E395"/>
    <mergeCell ref="C396:E396"/>
    <mergeCell ref="C397:E397"/>
    <mergeCell ref="C398:E398"/>
    <mergeCell ref="C387:E387"/>
    <mergeCell ref="C388:E388"/>
    <mergeCell ref="C389:E389"/>
    <mergeCell ref="C390:E390"/>
    <mergeCell ref="C391:E391"/>
    <mergeCell ref="C392:E392"/>
    <mergeCell ref="C417:E417"/>
    <mergeCell ref="C418:E418"/>
    <mergeCell ref="C419:E419"/>
    <mergeCell ref="C420:E420"/>
    <mergeCell ref="C421:E421"/>
    <mergeCell ref="C422:E422"/>
    <mergeCell ref="C411:E411"/>
    <mergeCell ref="C412:E412"/>
    <mergeCell ref="C413:E413"/>
    <mergeCell ref="C414:E414"/>
    <mergeCell ref="C415:E415"/>
    <mergeCell ref="C416:E416"/>
    <mergeCell ref="C405:E405"/>
    <mergeCell ref="C406:E406"/>
    <mergeCell ref="C407:E407"/>
    <mergeCell ref="C408:E408"/>
    <mergeCell ref="C409:E409"/>
    <mergeCell ref="C410:E410"/>
    <mergeCell ref="C435:E435"/>
    <mergeCell ref="C436:E436"/>
    <mergeCell ref="C437:E437"/>
    <mergeCell ref="C438:E438"/>
    <mergeCell ref="C439:E439"/>
    <mergeCell ref="C440:E440"/>
    <mergeCell ref="C429:E429"/>
    <mergeCell ref="C430:E430"/>
    <mergeCell ref="C431:E431"/>
    <mergeCell ref="C432:E432"/>
    <mergeCell ref="C433:E433"/>
    <mergeCell ref="C434:E434"/>
    <mergeCell ref="C423:E423"/>
    <mergeCell ref="C424:E424"/>
    <mergeCell ref="C425:E425"/>
    <mergeCell ref="C426:E426"/>
    <mergeCell ref="C427:E427"/>
    <mergeCell ref="C428:E428"/>
    <mergeCell ref="C453:E453"/>
    <mergeCell ref="C454:E454"/>
    <mergeCell ref="C455:E455"/>
    <mergeCell ref="C456:E456"/>
    <mergeCell ref="C457:E457"/>
    <mergeCell ref="C458:E458"/>
    <mergeCell ref="C447:E447"/>
    <mergeCell ref="C448:E448"/>
    <mergeCell ref="C449:E449"/>
    <mergeCell ref="C450:E450"/>
    <mergeCell ref="C451:E451"/>
    <mergeCell ref="C452:E452"/>
    <mergeCell ref="C441:E441"/>
    <mergeCell ref="C442:E442"/>
    <mergeCell ref="C443:E443"/>
    <mergeCell ref="C444:E444"/>
    <mergeCell ref="C445:E445"/>
    <mergeCell ref="C446:E446"/>
    <mergeCell ref="C471:E471"/>
    <mergeCell ref="C472:E472"/>
    <mergeCell ref="C473:E473"/>
    <mergeCell ref="C474:E474"/>
    <mergeCell ref="C475:E475"/>
    <mergeCell ref="C476:E476"/>
    <mergeCell ref="C465:E465"/>
    <mergeCell ref="C466:E466"/>
    <mergeCell ref="C467:E467"/>
    <mergeCell ref="C468:E468"/>
    <mergeCell ref="C469:E469"/>
    <mergeCell ref="C470:E470"/>
    <mergeCell ref="C459:E459"/>
    <mergeCell ref="C460:E460"/>
    <mergeCell ref="C461:E461"/>
    <mergeCell ref="C462:E462"/>
    <mergeCell ref="C463:E463"/>
    <mergeCell ref="C464:E464"/>
    <mergeCell ref="C489:E489"/>
    <mergeCell ref="C490:E490"/>
    <mergeCell ref="C491:E491"/>
    <mergeCell ref="C492:E492"/>
    <mergeCell ref="C493:E493"/>
    <mergeCell ref="C494:E494"/>
    <mergeCell ref="C483:E483"/>
    <mergeCell ref="C484:E484"/>
    <mergeCell ref="C485:E485"/>
    <mergeCell ref="C486:E486"/>
    <mergeCell ref="C487:E487"/>
    <mergeCell ref="C488:E488"/>
    <mergeCell ref="C477:E477"/>
    <mergeCell ref="C478:E478"/>
    <mergeCell ref="C479:E479"/>
    <mergeCell ref="C480:E480"/>
    <mergeCell ref="C481:E481"/>
    <mergeCell ref="C482:E482"/>
    <mergeCell ref="C507:E507"/>
    <mergeCell ref="C508:E508"/>
    <mergeCell ref="C509:E509"/>
    <mergeCell ref="C510:E510"/>
    <mergeCell ref="C511:E511"/>
    <mergeCell ref="C512:E512"/>
    <mergeCell ref="C501:E501"/>
    <mergeCell ref="C502:E502"/>
    <mergeCell ref="C503:E503"/>
    <mergeCell ref="C504:E504"/>
    <mergeCell ref="C505:E505"/>
    <mergeCell ref="C506:E506"/>
    <mergeCell ref="C495:E495"/>
    <mergeCell ref="C496:E496"/>
    <mergeCell ref="C497:E497"/>
    <mergeCell ref="C498:E498"/>
    <mergeCell ref="C499:E499"/>
    <mergeCell ref="C500:E500"/>
    <mergeCell ref="C525:E525"/>
    <mergeCell ref="C526:E526"/>
    <mergeCell ref="C527:E527"/>
    <mergeCell ref="C528:E528"/>
    <mergeCell ref="C529:E529"/>
    <mergeCell ref="C530:E530"/>
    <mergeCell ref="C519:E519"/>
    <mergeCell ref="C520:E520"/>
    <mergeCell ref="C521:E521"/>
    <mergeCell ref="C522:E522"/>
    <mergeCell ref="C523:E523"/>
    <mergeCell ref="C524:E524"/>
    <mergeCell ref="C513:E513"/>
    <mergeCell ref="C514:E514"/>
    <mergeCell ref="C515:E515"/>
    <mergeCell ref="C516:E516"/>
    <mergeCell ref="C517:E517"/>
    <mergeCell ref="C518:E518"/>
    <mergeCell ref="C543:E543"/>
    <mergeCell ref="C544:E544"/>
    <mergeCell ref="C545:E545"/>
    <mergeCell ref="C546:E546"/>
    <mergeCell ref="C547:E547"/>
    <mergeCell ref="C548:E548"/>
    <mergeCell ref="C537:E537"/>
    <mergeCell ref="C538:E538"/>
    <mergeCell ref="C539:E539"/>
    <mergeCell ref="C540:E540"/>
    <mergeCell ref="C541:E541"/>
    <mergeCell ref="C542:E542"/>
    <mergeCell ref="C531:E531"/>
    <mergeCell ref="C532:E532"/>
    <mergeCell ref="C533:E533"/>
    <mergeCell ref="C534:E534"/>
    <mergeCell ref="C535:E535"/>
    <mergeCell ref="C536:E536"/>
    <mergeCell ref="C561:E561"/>
    <mergeCell ref="C562:E562"/>
    <mergeCell ref="C563:E563"/>
    <mergeCell ref="C564:E564"/>
    <mergeCell ref="C565:E565"/>
    <mergeCell ref="C566:E566"/>
    <mergeCell ref="C555:E555"/>
    <mergeCell ref="C556:E556"/>
    <mergeCell ref="C557:E557"/>
    <mergeCell ref="C558:E558"/>
    <mergeCell ref="C559:E559"/>
    <mergeCell ref="C560:E560"/>
    <mergeCell ref="C549:E549"/>
    <mergeCell ref="C550:E550"/>
    <mergeCell ref="C551:E551"/>
    <mergeCell ref="C552:E552"/>
    <mergeCell ref="C553:E553"/>
    <mergeCell ref="C554:E554"/>
    <mergeCell ref="C579:E579"/>
    <mergeCell ref="C580:E580"/>
    <mergeCell ref="C581:E581"/>
    <mergeCell ref="C582:E582"/>
    <mergeCell ref="C583:E583"/>
    <mergeCell ref="C584:E584"/>
    <mergeCell ref="C573:E573"/>
    <mergeCell ref="C574:E574"/>
    <mergeCell ref="C575:E575"/>
    <mergeCell ref="C576:E576"/>
    <mergeCell ref="C577:E577"/>
    <mergeCell ref="C578:E578"/>
    <mergeCell ref="C567:E567"/>
    <mergeCell ref="C568:E568"/>
    <mergeCell ref="C569:E569"/>
    <mergeCell ref="C570:E570"/>
    <mergeCell ref="C571:E571"/>
    <mergeCell ref="C572:E572"/>
    <mergeCell ref="C597:E597"/>
    <mergeCell ref="C598:E598"/>
    <mergeCell ref="C599:E599"/>
    <mergeCell ref="C600:E600"/>
    <mergeCell ref="C601:E601"/>
    <mergeCell ref="C602:E602"/>
    <mergeCell ref="C591:E591"/>
    <mergeCell ref="C592:E592"/>
    <mergeCell ref="C593:E593"/>
    <mergeCell ref="C594:E594"/>
    <mergeCell ref="C595:E595"/>
    <mergeCell ref="C596:E596"/>
    <mergeCell ref="C585:E585"/>
    <mergeCell ref="C586:E586"/>
    <mergeCell ref="C587:E587"/>
    <mergeCell ref="C588:E588"/>
    <mergeCell ref="C589:E589"/>
    <mergeCell ref="C590:E590"/>
    <mergeCell ref="C615:E615"/>
    <mergeCell ref="C616:E616"/>
    <mergeCell ref="C617:E617"/>
    <mergeCell ref="C618:E618"/>
    <mergeCell ref="C619:E619"/>
    <mergeCell ref="C620:E620"/>
    <mergeCell ref="C609:E609"/>
    <mergeCell ref="C610:E610"/>
    <mergeCell ref="C611:E611"/>
    <mergeCell ref="C612:E612"/>
    <mergeCell ref="C613:E613"/>
    <mergeCell ref="C614:E614"/>
    <mergeCell ref="C603:E603"/>
    <mergeCell ref="C604:E604"/>
    <mergeCell ref="C605:E605"/>
    <mergeCell ref="C606:E606"/>
    <mergeCell ref="C607:E607"/>
    <mergeCell ref="C608:E608"/>
    <mergeCell ref="C633:E633"/>
    <mergeCell ref="C634:E634"/>
    <mergeCell ref="C635:E635"/>
    <mergeCell ref="C636:E636"/>
    <mergeCell ref="C637:E637"/>
    <mergeCell ref="C638:E638"/>
    <mergeCell ref="C627:E627"/>
    <mergeCell ref="C628:E628"/>
    <mergeCell ref="C629:E629"/>
    <mergeCell ref="C630:E630"/>
    <mergeCell ref="C631:E631"/>
    <mergeCell ref="C632:E632"/>
    <mergeCell ref="C621:E621"/>
    <mergeCell ref="C622:E622"/>
    <mergeCell ref="C623:E623"/>
    <mergeCell ref="C624:E624"/>
    <mergeCell ref="C625:E625"/>
    <mergeCell ref="C626:E626"/>
    <mergeCell ref="C651:E651"/>
    <mergeCell ref="C652:E652"/>
    <mergeCell ref="C653:E653"/>
    <mergeCell ref="C654:E654"/>
    <mergeCell ref="C655:E655"/>
    <mergeCell ref="C656:E656"/>
    <mergeCell ref="C645:E645"/>
    <mergeCell ref="C646:E646"/>
    <mergeCell ref="C647:E647"/>
    <mergeCell ref="C648:E648"/>
    <mergeCell ref="C649:E649"/>
    <mergeCell ref="C650:E650"/>
    <mergeCell ref="C639:E639"/>
    <mergeCell ref="C640:E640"/>
    <mergeCell ref="C641:E641"/>
    <mergeCell ref="C642:E642"/>
    <mergeCell ref="C643:E643"/>
    <mergeCell ref="C644:E644"/>
    <mergeCell ref="C669:E669"/>
    <mergeCell ref="C670:E670"/>
    <mergeCell ref="C671:E671"/>
    <mergeCell ref="C672:E672"/>
    <mergeCell ref="C673:E673"/>
    <mergeCell ref="C674:E674"/>
    <mergeCell ref="C663:E663"/>
    <mergeCell ref="C664:E664"/>
    <mergeCell ref="C665:E665"/>
    <mergeCell ref="C666:E666"/>
    <mergeCell ref="C667:E667"/>
    <mergeCell ref="C668:E668"/>
    <mergeCell ref="C657:E657"/>
    <mergeCell ref="C658:E658"/>
    <mergeCell ref="C659:E659"/>
    <mergeCell ref="C660:E660"/>
    <mergeCell ref="C661:E661"/>
    <mergeCell ref="C662:E662"/>
    <mergeCell ref="C687:E687"/>
    <mergeCell ref="C688:E688"/>
    <mergeCell ref="C689:E689"/>
    <mergeCell ref="C690:E690"/>
    <mergeCell ref="C691:E691"/>
    <mergeCell ref="C692:E692"/>
    <mergeCell ref="C681:E681"/>
    <mergeCell ref="C682:E682"/>
    <mergeCell ref="C683:E683"/>
    <mergeCell ref="C684:E684"/>
    <mergeCell ref="C685:E685"/>
    <mergeCell ref="C686:E686"/>
    <mergeCell ref="C675:E675"/>
    <mergeCell ref="C676:E676"/>
    <mergeCell ref="C677:E677"/>
    <mergeCell ref="C678:E678"/>
    <mergeCell ref="C679:E679"/>
    <mergeCell ref="C680:E680"/>
    <mergeCell ref="C705:E705"/>
    <mergeCell ref="C706:E706"/>
    <mergeCell ref="C707:E707"/>
    <mergeCell ref="C708:E708"/>
    <mergeCell ref="C709:E709"/>
    <mergeCell ref="C710:E710"/>
    <mergeCell ref="C699:E699"/>
    <mergeCell ref="C700:E700"/>
    <mergeCell ref="C701:E701"/>
    <mergeCell ref="C702:E702"/>
    <mergeCell ref="C703:E703"/>
    <mergeCell ref="C704:E704"/>
    <mergeCell ref="C693:E693"/>
    <mergeCell ref="C694:E694"/>
    <mergeCell ref="C695:E695"/>
    <mergeCell ref="C696:E696"/>
    <mergeCell ref="C697:E697"/>
    <mergeCell ref="C698:E698"/>
    <mergeCell ref="C723:E723"/>
    <mergeCell ref="C724:E724"/>
    <mergeCell ref="C725:E725"/>
    <mergeCell ref="C726:E726"/>
    <mergeCell ref="C727:E727"/>
    <mergeCell ref="C728:E728"/>
    <mergeCell ref="C717:E717"/>
    <mergeCell ref="C718:E718"/>
    <mergeCell ref="C719:E719"/>
    <mergeCell ref="C720:E720"/>
    <mergeCell ref="C721:E721"/>
    <mergeCell ref="C722:E722"/>
    <mergeCell ref="C711:E711"/>
    <mergeCell ref="C712:E712"/>
    <mergeCell ref="C713:E713"/>
    <mergeCell ref="C714:E714"/>
    <mergeCell ref="C715:E715"/>
    <mergeCell ref="C716:E716"/>
    <mergeCell ref="C741:E741"/>
    <mergeCell ref="C742:E742"/>
    <mergeCell ref="C743:E743"/>
    <mergeCell ref="C744:E744"/>
    <mergeCell ref="C745:E745"/>
    <mergeCell ref="C746:E746"/>
    <mergeCell ref="C735:E735"/>
    <mergeCell ref="C736:E736"/>
    <mergeCell ref="C737:E737"/>
    <mergeCell ref="C738:E738"/>
    <mergeCell ref="C739:E739"/>
    <mergeCell ref="C740:E740"/>
    <mergeCell ref="C729:E729"/>
    <mergeCell ref="C730:E730"/>
    <mergeCell ref="C731:E731"/>
    <mergeCell ref="C732:E732"/>
    <mergeCell ref="C733:E733"/>
    <mergeCell ref="C734:E734"/>
    <mergeCell ref="C759:E759"/>
    <mergeCell ref="C760:E760"/>
    <mergeCell ref="C761:E761"/>
    <mergeCell ref="C762:E762"/>
    <mergeCell ref="C763:E763"/>
    <mergeCell ref="C764:E764"/>
    <mergeCell ref="C753:E753"/>
    <mergeCell ref="C754:E754"/>
    <mergeCell ref="C755:E755"/>
    <mergeCell ref="C756:E756"/>
    <mergeCell ref="C757:E757"/>
    <mergeCell ref="C758:E758"/>
    <mergeCell ref="C747:E747"/>
    <mergeCell ref="C748:E748"/>
    <mergeCell ref="C749:E749"/>
    <mergeCell ref="C750:E750"/>
    <mergeCell ref="C751:E751"/>
    <mergeCell ref="C752:E752"/>
    <mergeCell ref="C777:E777"/>
    <mergeCell ref="C778:E778"/>
    <mergeCell ref="C779:E779"/>
    <mergeCell ref="C780:E780"/>
    <mergeCell ref="C781:E781"/>
    <mergeCell ref="C782:E782"/>
    <mergeCell ref="C771:E771"/>
    <mergeCell ref="C772:E772"/>
    <mergeCell ref="C773:E773"/>
    <mergeCell ref="C774:E774"/>
    <mergeCell ref="C775:E775"/>
    <mergeCell ref="C776:E776"/>
    <mergeCell ref="C765:E765"/>
    <mergeCell ref="C766:E766"/>
    <mergeCell ref="C767:E767"/>
    <mergeCell ref="C768:E768"/>
    <mergeCell ref="C769:E769"/>
    <mergeCell ref="C770:E770"/>
    <mergeCell ref="C795:E795"/>
    <mergeCell ref="C796:E796"/>
    <mergeCell ref="C797:E797"/>
    <mergeCell ref="C798:E798"/>
    <mergeCell ref="C799:E799"/>
    <mergeCell ref="C800:E800"/>
    <mergeCell ref="C789:E789"/>
    <mergeCell ref="C790:E790"/>
    <mergeCell ref="C791:E791"/>
    <mergeCell ref="C792:E792"/>
    <mergeCell ref="C793:E793"/>
    <mergeCell ref="C794:E794"/>
    <mergeCell ref="C783:E783"/>
    <mergeCell ref="C784:E784"/>
    <mergeCell ref="C785:E785"/>
    <mergeCell ref="C786:E786"/>
    <mergeCell ref="C787:E787"/>
    <mergeCell ref="C788:E788"/>
    <mergeCell ref="C813:E813"/>
    <mergeCell ref="C814:E814"/>
    <mergeCell ref="C815:E815"/>
    <mergeCell ref="C816:E816"/>
    <mergeCell ref="C817:E817"/>
    <mergeCell ref="C818:E818"/>
    <mergeCell ref="C807:E807"/>
    <mergeCell ref="C808:E808"/>
    <mergeCell ref="C809:E809"/>
    <mergeCell ref="C810:E810"/>
    <mergeCell ref="C811:E811"/>
    <mergeCell ref="C812:E812"/>
    <mergeCell ref="C801:E801"/>
    <mergeCell ref="C802:E802"/>
    <mergeCell ref="C803:E803"/>
    <mergeCell ref="C804:E804"/>
    <mergeCell ref="C805:E805"/>
    <mergeCell ref="C806:E806"/>
    <mergeCell ref="C831:E831"/>
    <mergeCell ref="C832:E832"/>
    <mergeCell ref="C833:E833"/>
    <mergeCell ref="C834:E834"/>
    <mergeCell ref="C835:E835"/>
    <mergeCell ref="C836:E836"/>
    <mergeCell ref="C825:E825"/>
    <mergeCell ref="C826:E826"/>
    <mergeCell ref="C827:E827"/>
    <mergeCell ref="C828:E828"/>
    <mergeCell ref="C829:E829"/>
    <mergeCell ref="C830:E830"/>
    <mergeCell ref="C819:E819"/>
    <mergeCell ref="C820:E820"/>
    <mergeCell ref="C821:E821"/>
    <mergeCell ref="C822:E822"/>
    <mergeCell ref="C823:E823"/>
    <mergeCell ref="C824:E824"/>
    <mergeCell ref="C849:E849"/>
    <mergeCell ref="C850:E850"/>
    <mergeCell ref="C851:E851"/>
    <mergeCell ref="C852:E852"/>
    <mergeCell ref="C853:E853"/>
    <mergeCell ref="C854:E854"/>
    <mergeCell ref="C843:E843"/>
    <mergeCell ref="C844:E844"/>
    <mergeCell ref="C845:E845"/>
    <mergeCell ref="C846:E846"/>
    <mergeCell ref="C847:E847"/>
    <mergeCell ref="C848:E848"/>
    <mergeCell ref="C837:E837"/>
    <mergeCell ref="C838:E838"/>
    <mergeCell ref="C839:E839"/>
    <mergeCell ref="C840:E840"/>
    <mergeCell ref="C841:E841"/>
    <mergeCell ref="C842:E842"/>
    <mergeCell ref="C867:E867"/>
    <mergeCell ref="C868:E868"/>
    <mergeCell ref="C869:E869"/>
    <mergeCell ref="C870:E870"/>
    <mergeCell ref="C871:E871"/>
    <mergeCell ref="C872:E872"/>
    <mergeCell ref="C861:E861"/>
    <mergeCell ref="C862:E862"/>
    <mergeCell ref="C863:E863"/>
    <mergeCell ref="C864:E864"/>
    <mergeCell ref="C865:E865"/>
    <mergeCell ref="C866:E866"/>
    <mergeCell ref="C855:E855"/>
    <mergeCell ref="C856:E856"/>
    <mergeCell ref="C857:E857"/>
    <mergeCell ref="C858:E858"/>
    <mergeCell ref="C859:E859"/>
    <mergeCell ref="C860:E860"/>
    <mergeCell ref="C885:E885"/>
    <mergeCell ref="C886:E886"/>
    <mergeCell ref="C887:E887"/>
    <mergeCell ref="C888:E888"/>
    <mergeCell ref="C889:E889"/>
    <mergeCell ref="C890:E890"/>
    <mergeCell ref="C879:E879"/>
    <mergeCell ref="C880:E880"/>
    <mergeCell ref="C881:E881"/>
    <mergeCell ref="C882:E882"/>
    <mergeCell ref="C883:E883"/>
    <mergeCell ref="C884:E884"/>
    <mergeCell ref="C873:E873"/>
    <mergeCell ref="C874:E874"/>
    <mergeCell ref="C875:E875"/>
    <mergeCell ref="C876:E876"/>
    <mergeCell ref="C877:E877"/>
    <mergeCell ref="C878:E878"/>
    <mergeCell ref="C903:E903"/>
    <mergeCell ref="C904:E904"/>
    <mergeCell ref="C905:E905"/>
    <mergeCell ref="C906:E906"/>
    <mergeCell ref="C907:E907"/>
    <mergeCell ref="C908:E908"/>
    <mergeCell ref="C897:E897"/>
    <mergeCell ref="C898:E898"/>
    <mergeCell ref="C899:E899"/>
    <mergeCell ref="C900:E900"/>
    <mergeCell ref="C901:E901"/>
    <mergeCell ref="C902:E902"/>
    <mergeCell ref="C891:E891"/>
    <mergeCell ref="C892:E892"/>
    <mergeCell ref="C893:E893"/>
    <mergeCell ref="C894:E894"/>
    <mergeCell ref="C895:E895"/>
    <mergeCell ref="C896:E896"/>
    <mergeCell ref="C921:E921"/>
    <mergeCell ref="C922:E922"/>
    <mergeCell ref="C923:E923"/>
    <mergeCell ref="C924:E924"/>
    <mergeCell ref="C925:E925"/>
    <mergeCell ref="C926:E926"/>
    <mergeCell ref="C915:E915"/>
    <mergeCell ref="C916:E916"/>
    <mergeCell ref="C917:E917"/>
    <mergeCell ref="C918:E918"/>
    <mergeCell ref="C919:E919"/>
    <mergeCell ref="C920:E920"/>
    <mergeCell ref="C909:E909"/>
    <mergeCell ref="C910:E910"/>
    <mergeCell ref="C911:E911"/>
    <mergeCell ref="C912:E912"/>
    <mergeCell ref="C913:E913"/>
    <mergeCell ref="C914:E914"/>
    <mergeCell ref="C939:E939"/>
    <mergeCell ref="C940:E940"/>
    <mergeCell ref="C941:E941"/>
    <mergeCell ref="C942:E942"/>
    <mergeCell ref="C943:E943"/>
    <mergeCell ref="C944:E944"/>
    <mergeCell ref="C933:E933"/>
    <mergeCell ref="C934:E934"/>
    <mergeCell ref="C935:E935"/>
    <mergeCell ref="C936:E936"/>
    <mergeCell ref="C937:E937"/>
    <mergeCell ref="C938:E938"/>
    <mergeCell ref="C927:E927"/>
    <mergeCell ref="C928:E928"/>
    <mergeCell ref="C929:E929"/>
    <mergeCell ref="C930:E930"/>
    <mergeCell ref="C931:E931"/>
    <mergeCell ref="C932:E932"/>
    <mergeCell ref="C957:E957"/>
    <mergeCell ref="C958:E958"/>
    <mergeCell ref="C959:E959"/>
    <mergeCell ref="C960:E960"/>
    <mergeCell ref="C961:E961"/>
    <mergeCell ref="C962:E962"/>
    <mergeCell ref="C951:E951"/>
    <mergeCell ref="C952:E952"/>
    <mergeCell ref="C953:E953"/>
    <mergeCell ref="C954:E954"/>
    <mergeCell ref="C955:E955"/>
    <mergeCell ref="C956:E956"/>
    <mergeCell ref="C945:E945"/>
    <mergeCell ref="C946:E946"/>
    <mergeCell ref="C947:E947"/>
    <mergeCell ref="C948:E948"/>
    <mergeCell ref="C949:E949"/>
    <mergeCell ref="C950:E950"/>
    <mergeCell ref="C975:E975"/>
    <mergeCell ref="C976:E976"/>
    <mergeCell ref="C977:E977"/>
    <mergeCell ref="C978:E978"/>
    <mergeCell ref="C979:E979"/>
    <mergeCell ref="C980:E980"/>
    <mergeCell ref="C969:E969"/>
    <mergeCell ref="C970:E970"/>
    <mergeCell ref="C971:E971"/>
    <mergeCell ref="C972:E972"/>
    <mergeCell ref="C973:E973"/>
    <mergeCell ref="C974:E974"/>
    <mergeCell ref="C963:E963"/>
    <mergeCell ref="C964:E964"/>
    <mergeCell ref="C965:E965"/>
    <mergeCell ref="C966:E966"/>
    <mergeCell ref="C967:E967"/>
    <mergeCell ref="C968:E968"/>
    <mergeCell ref="C993:E993"/>
    <mergeCell ref="C994:E994"/>
    <mergeCell ref="C995:E995"/>
    <mergeCell ref="C996:E996"/>
    <mergeCell ref="C997:E997"/>
    <mergeCell ref="C998:E998"/>
    <mergeCell ref="C987:E987"/>
    <mergeCell ref="C988:E988"/>
    <mergeCell ref="C989:E989"/>
    <mergeCell ref="C990:E990"/>
    <mergeCell ref="C991:E991"/>
    <mergeCell ref="C992:E992"/>
    <mergeCell ref="C981:E981"/>
    <mergeCell ref="C982:E982"/>
    <mergeCell ref="C983:E983"/>
    <mergeCell ref="C984:E984"/>
    <mergeCell ref="C985:E985"/>
    <mergeCell ref="C986:E986"/>
    <mergeCell ref="C1011:E1011"/>
    <mergeCell ref="C1012:E1012"/>
    <mergeCell ref="C1013:E1013"/>
    <mergeCell ref="C1014:E1014"/>
    <mergeCell ref="C1015:E1015"/>
    <mergeCell ref="C1016:E1016"/>
    <mergeCell ref="C1005:E1005"/>
    <mergeCell ref="C1006:E1006"/>
    <mergeCell ref="C1007:E1007"/>
    <mergeCell ref="C1008:E1008"/>
    <mergeCell ref="C1009:E1009"/>
    <mergeCell ref="C1010:E1010"/>
    <mergeCell ref="C999:E999"/>
    <mergeCell ref="C1000:E1000"/>
    <mergeCell ref="C1001:E1001"/>
    <mergeCell ref="C1002:E1002"/>
    <mergeCell ref="C1003:E1003"/>
    <mergeCell ref="C1004:E1004"/>
    <mergeCell ref="C1029:E1029"/>
    <mergeCell ref="C1030:E1030"/>
    <mergeCell ref="C1031:E1031"/>
    <mergeCell ref="C1032:E1032"/>
    <mergeCell ref="C1033:E1033"/>
    <mergeCell ref="C1034:E1034"/>
    <mergeCell ref="C1023:E1023"/>
    <mergeCell ref="C1024:E1024"/>
    <mergeCell ref="C1025:E1025"/>
    <mergeCell ref="C1026:E1026"/>
    <mergeCell ref="C1027:E1027"/>
    <mergeCell ref="C1028:E1028"/>
    <mergeCell ref="C1017:E1017"/>
    <mergeCell ref="C1018:E1018"/>
    <mergeCell ref="C1019:E1019"/>
    <mergeCell ref="C1020:E1020"/>
    <mergeCell ref="C1021:E1021"/>
    <mergeCell ref="C1022:E1022"/>
    <mergeCell ref="C1047:E1047"/>
    <mergeCell ref="C1048:E1048"/>
    <mergeCell ref="C1049:E1049"/>
    <mergeCell ref="C1050:E1050"/>
    <mergeCell ref="C1051:E1051"/>
    <mergeCell ref="C1052:E1052"/>
    <mergeCell ref="C1041:E1041"/>
    <mergeCell ref="C1042:E1042"/>
    <mergeCell ref="C1043:E1043"/>
    <mergeCell ref="C1044:E1044"/>
    <mergeCell ref="C1045:E1045"/>
    <mergeCell ref="C1046:E1046"/>
    <mergeCell ref="C1035:E1035"/>
    <mergeCell ref="C1036:E1036"/>
    <mergeCell ref="C1037:E1037"/>
    <mergeCell ref="C1038:E1038"/>
    <mergeCell ref="C1039:E1039"/>
    <mergeCell ref="C1040:E1040"/>
    <mergeCell ref="C1065:E1065"/>
    <mergeCell ref="C1066:E1066"/>
    <mergeCell ref="C1067:E1067"/>
    <mergeCell ref="C1068:E1068"/>
    <mergeCell ref="C1069:E1069"/>
    <mergeCell ref="C1070:E1070"/>
    <mergeCell ref="C1059:E1059"/>
    <mergeCell ref="C1060:E1060"/>
    <mergeCell ref="C1061:E1061"/>
    <mergeCell ref="C1062:E1062"/>
    <mergeCell ref="C1063:E1063"/>
    <mergeCell ref="C1064:E1064"/>
    <mergeCell ref="C1053:E1053"/>
    <mergeCell ref="C1054:E1054"/>
    <mergeCell ref="C1055:E1055"/>
    <mergeCell ref="C1056:E1056"/>
    <mergeCell ref="C1057:E1057"/>
    <mergeCell ref="C1058:E1058"/>
    <mergeCell ref="C1083:E1083"/>
    <mergeCell ref="C1084:E1084"/>
    <mergeCell ref="C1085:E1085"/>
    <mergeCell ref="C1086:E1086"/>
    <mergeCell ref="C1087:E1087"/>
    <mergeCell ref="C1088:E1088"/>
    <mergeCell ref="C1077:E1077"/>
    <mergeCell ref="C1078:E1078"/>
    <mergeCell ref="C1079:E1079"/>
    <mergeCell ref="C1080:E1080"/>
    <mergeCell ref="C1081:E1081"/>
    <mergeCell ref="C1082:E1082"/>
    <mergeCell ref="C1071:E1071"/>
    <mergeCell ref="C1072:E1072"/>
    <mergeCell ref="C1073:E1073"/>
    <mergeCell ref="C1074:E1074"/>
    <mergeCell ref="C1075:E1075"/>
    <mergeCell ref="C1076:E1076"/>
    <mergeCell ref="C1101:E1101"/>
    <mergeCell ref="C1102:E1102"/>
    <mergeCell ref="C1103:E1103"/>
    <mergeCell ref="C1104:E1104"/>
    <mergeCell ref="C1105:E1105"/>
    <mergeCell ref="C1106:E1106"/>
    <mergeCell ref="C1095:E1095"/>
    <mergeCell ref="C1096:E1096"/>
    <mergeCell ref="C1097:E1097"/>
    <mergeCell ref="C1098:E1098"/>
    <mergeCell ref="C1099:E1099"/>
    <mergeCell ref="C1100:E1100"/>
    <mergeCell ref="C1089:E1089"/>
    <mergeCell ref="C1090:E1090"/>
    <mergeCell ref="C1091:E1091"/>
    <mergeCell ref="C1092:E1092"/>
    <mergeCell ref="C1093:E1093"/>
    <mergeCell ref="C1094:E1094"/>
    <mergeCell ref="C1119:E1119"/>
    <mergeCell ref="C1120:E1120"/>
    <mergeCell ref="C1121:E1121"/>
    <mergeCell ref="C1122:E1122"/>
    <mergeCell ref="C1123:E1123"/>
    <mergeCell ref="C1124:E1124"/>
    <mergeCell ref="C1113:E1113"/>
    <mergeCell ref="C1114:E1114"/>
    <mergeCell ref="C1115:E1115"/>
    <mergeCell ref="C1116:E1116"/>
    <mergeCell ref="C1117:E1117"/>
    <mergeCell ref="C1118:E1118"/>
    <mergeCell ref="C1107:E1107"/>
    <mergeCell ref="C1108:E1108"/>
    <mergeCell ref="C1109:E1109"/>
    <mergeCell ref="C1110:E1110"/>
    <mergeCell ref="C1111:E1111"/>
    <mergeCell ref="C1112:E1112"/>
    <mergeCell ref="C1137:E1137"/>
    <mergeCell ref="C1138:E1138"/>
    <mergeCell ref="C1139:E1139"/>
    <mergeCell ref="C1140:E1140"/>
    <mergeCell ref="C1141:E1141"/>
    <mergeCell ref="C1142:E1142"/>
    <mergeCell ref="C1131:E1131"/>
    <mergeCell ref="C1132:E1132"/>
    <mergeCell ref="C1133:E1133"/>
    <mergeCell ref="C1134:E1134"/>
    <mergeCell ref="C1135:E1135"/>
    <mergeCell ref="C1136:E1136"/>
    <mergeCell ref="C1125:E1125"/>
    <mergeCell ref="C1126:E1126"/>
    <mergeCell ref="C1127:E1127"/>
    <mergeCell ref="C1128:E1128"/>
    <mergeCell ref="C1129:E1129"/>
    <mergeCell ref="C1130:E1130"/>
    <mergeCell ref="C1155:E1155"/>
    <mergeCell ref="C1156:E1156"/>
    <mergeCell ref="C1157:E1157"/>
    <mergeCell ref="C1158:E1158"/>
    <mergeCell ref="C1159:E1159"/>
    <mergeCell ref="C1160:E1160"/>
    <mergeCell ref="C1149:E1149"/>
    <mergeCell ref="C1150:E1150"/>
    <mergeCell ref="C1151:E1151"/>
    <mergeCell ref="C1152:E1152"/>
    <mergeCell ref="C1153:E1153"/>
    <mergeCell ref="C1154:E1154"/>
    <mergeCell ref="C1143:E1143"/>
    <mergeCell ref="C1144:E1144"/>
    <mergeCell ref="C1145:E1145"/>
    <mergeCell ref="C1146:E1146"/>
    <mergeCell ref="C1147:E1147"/>
    <mergeCell ref="C1148:E1148"/>
    <mergeCell ref="C1173:E1173"/>
    <mergeCell ref="C1174:E1174"/>
    <mergeCell ref="C1175:E1175"/>
    <mergeCell ref="C1176:E1176"/>
    <mergeCell ref="C1177:E1177"/>
    <mergeCell ref="C1178:E1178"/>
    <mergeCell ref="C1167:E1167"/>
    <mergeCell ref="C1168:E1168"/>
    <mergeCell ref="C1169:E1169"/>
    <mergeCell ref="C1170:E1170"/>
    <mergeCell ref="C1171:E1171"/>
    <mergeCell ref="C1172:E1172"/>
    <mergeCell ref="C1161:E1161"/>
    <mergeCell ref="C1162:E1162"/>
    <mergeCell ref="C1163:E1163"/>
    <mergeCell ref="C1164:E1164"/>
    <mergeCell ref="C1165:E1165"/>
    <mergeCell ref="C1166:E1166"/>
    <mergeCell ref="C1191:E1191"/>
    <mergeCell ref="C1192:E1192"/>
    <mergeCell ref="C1193:E1193"/>
    <mergeCell ref="C1194:E1194"/>
    <mergeCell ref="C1195:E1195"/>
    <mergeCell ref="C1196:E1196"/>
    <mergeCell ref="C1185:E1185"/>
    <mergeCell ref="C1186:E1186"/>
    <mergeCell ref="C1187:E1187"/>
    <mergeCell ref="C1188:E1188"/>
    <mergeCell ref="C1189:E1189"/>
    <mergeCell ref="C1190:E1190"/>
    <mergeCell ref="C1179:E1179"/>
    <mergeCell ref="C1180:E1180"/>
    <mergeCell ref="C1181:E1181"/>
    <mergeCell ref="C1182:E1182"/>
    <mergeCell ref="C1183:E1183"/>
    <mergeCell ref="C1184:E1184"/>
    <mergeCell ref="C1209:E1209"/>
    <mergeCell ref="C1210:E1210"/>
    <mergeCell ref="C1211:E1211"/>
    <mergeCell ref="C1212:E1212"/>
    <mergeCell ref="C1213:E1213"/>
    <mergeCell ref="C1214:E1214"/>
    <mergeCell ref="C1203:E1203"/>
    <mergeCell ref="C1204:E1204"/>
    <mergeCell ref="C1205:E1205"/>
    <mergeCell ref="C1206:E1206"/>
    <mergeCell ref="C1207:E1207"/>
    <mergeCell ref="C1208:E1208"/>
    <mergeCell ref="C1197:E1197"/>
    <mergeCell ref="C1198:E1198"/>
    <mergeCell ref="C1199:E1199"/>
    <mergeCell ref="C1200:E1200"/>
    <mergeCell ref="C1201:E1201"/>
    <mergeCell ref="C1202:E1202"/>
    <mergeCell ref="C1227:E1227"/>
    <mergeCell ref="C1228:E1228"/>
    <mergeCell ref="C1229:E1229"/>
    <mergeCell ref="C1230:E1230"/>
    <mergeCell ref="C1231:E1231"/>
    <mergeCell ref="C1232:E1232"/>
    <mergeCell ref="C1221:E1221"/>
    <mergeCell ref="C1222:E1222"/>
    <mergeCell ref="C1223:E1223"/>
    <mergeCell ref="C1224:E1224"/>
    <mergeCell ref="C1225:E1225"/>
    <mergeCell ref="C1226:E1226"/>
    <mergeCell ref="C1215:E1215"/>
    <mergeCell ref="C1216:E1216"/>
    <mergeCell ref="C1217:E1217"/>
    <mergeCell ref="C1218:E1218"/>
    <mergeCell ref="C1219:E1219"/>
    <mergeCell ref="C1220:E1220"/>
    <mergeCell ref="C1245:E1245"/>
    <mergeCell ref="C1246:E1246"/>
    <mergeCell ref="C1247:E1247"/>
    <mergeCell ref="C1248:E1248"/>
    <mergeCell ref="C1249:E1249"/>
    <mergeCell ref="C1250:E1250"/>
    <mergeCell ref="C1239:E1239"/>
    <mergeCell ref="C1240:E1240"/>
    <mergeCell ref="C1241:E1241"/>
    <mergeCell ref="C1242:E1242"/>
    <mergeCell ref="C1243:E1243"/>
    <mergeCell ref="C1244:E1244"/>
    <mergeCell ref="C1233:E1233"/>
    <mergeCell ref="C1234:E1234"/>
    <mergeCell ref="C1235:E1235"/>
    <mergeCell ref="C1236:E1236"/>
    <mergeCell ref="C1237:E1237"/>
    <mergeCell ref="C1238:E1238"/>
    <mergeCell ref="C1263:E1263"/>
    <mergeCell ref="C1264:E1264"/>
    <mergeCell ref="C1265:E1265"/>
    <mergeCell ref="C1266:E1266"/>
    <mergeCell ref="C1267:E1267"/>
    <mergeCell ref="C1268:E1268"/>
    <mergeCell ref="C1257:E1257"/>
    <mergeCell ref="C1258:E1258"/>
    <mergeCell ref="C1259:E1259"/>
    <mergeCell ref="C1260:E1260"/>
    <mergeCell ref="C1261:E1261"/>
    <mergeCell ref="C1262:E1262"/>
    <mergeCell ref="C1251:E1251"/>
    <mergeCell ref="C1252:E1252"/>
    <mergeCell ref="C1253:E1253"/>
    <mergeCell ref="C1254:E1254"/>
    <mergeCell ref="C1255:E1255"/>
    <mergeCell ref="C1256:E1256"/>
    <mergeCell ref="C1281:E1281"/>
    <mergeCell ref="C1282:E1282"/>
    <mergeCell ref="C1283:E1283"/>
    <mergeCell ref="C1284:E1284"/>
    <mergeCell ref="C1285:E1285"/>
    <mergeCell ref="C1286:E1286"/>
    <mergeCell ref="C1275:E1275"/>
    <mergeCell ref="C1276:E1276"/>
    <mergeCell ref="C1277:E1277"/>
    <mergeCell ref="C1278:E1278"/>
    <mergeCell ref="C1279:E1279"/>
    <mergeCell ref="C1280:E1280"/>
    <mergeCell ref="C1269:E1269"/>
    <mergeCell ref="C1270:E1270"/>
    <mergeCell ref="C1271:E1271"/>
    <mergeCell ref="C1272:E1272"/>
    <mergeCell ref="C1273:E1273"/>
    <mergeCell ref="C1274:E1274"/>
    <mergeCell ref="C1299:E1299"/>
    <mergeCell ref="C1300:E1300"/>
    <mergeCell ref="C1301:E1301"/>
    <mergeCell ref="C1302:E1302"/>
    <mergeCell ref="C1303:E1303"/>
    <mergeCell ref="C1304:E1304"/>
    <mergeCell ref="C1293:E1293"/>
    <mergeCell ref="C1294:E1294"/>
    <mergeCell ref="C1295:E1295"/>
    <mergeCell ref="C1296:E1296"/>
    <mergeCell ref="C1297:E1297"/>
    <mergeCell ref="C1298:E1298"/>
    <mergeCell ref="C1287:E1287"/>
    <mergeCell ref="C1288:E1288"/>
    <mergeCell ref="C1289:E1289"/>
    <mergeCell ref="C1290:E1290"/>
    <mergeCell ref="C1291:E1291"/>
    <mergeCell ref="C1292:E1292"/>
    <mergeCell ref="C1317:E1317"/>
    <mergeCell ref="C1318:E1318"/>
    <mergeCell ref="C1319:E1319"/>
    <mergeCell ref="C1320:E1320"/>
    <mergeCell ref="C1321:E1321"/>
    <mergeCell ref="C1322:E1322"/>
    <mergeCell ref="C1311:E1311"/>
    <mergeCell ref="C1312:E1312"/>
    <mergeCell ref="C1313:E1313"/>
    <mergeCell ref="C1314:E1314"/>
    <mergeCell ref="C1315:E1315"/>
    <mergeCell ref="C1316:E1316"/>
    <mergeCell ref="C1305:E1305"/>
    <mergeCell ref="C1306:E1306"/>
    <mergeCell ref="C1307:E1307"/>
    <mergeCell ref="C1308:E1308"/>
    <mergeCell ref="C1309:E1309"/>
    <mergeCell ref="C1310:E1310"/>
    <mergeCell ref="C1335:E1335"/>
    <mergeCell ref="C1336:E1336"/>
    <mergeCell ref="C1337:E1337"/>
    <mergeCell ref="C1338:E1338"/>
    <mergeCell ref="C1339:E1339"/>
    <mergeCell ref="C1340:E1340"/>
    <mergeCell ref="C1329:E1329"/>
    <mergeCell ref="C1330:E1330"/>
    <mergeCell ref="C1331:E1331"/>
    <mergeCell ref="C1332:E1332"/>
    <mergeCell ref="C1333:E1333"/>
    <mergeCell ref="C1334:E1334"/>
    <mergeCell ref="C1323:E1323"/>
    <mergeCell ref="C1324:E1324"/>
    <mergeCell ref="C1325:E1325"/>
    <mergeCell ref="C1326:E1326"/>
    <mergeCell ref="C1327:E1327"/>
    <mergeCell ref="C1328:E1328"/>
    <mergeCell ref="C1353:E1353"/>
    <mergeCell ref="C1354:E1354"/>
    <mergeCell ref="C1355:E1355"/>
    <mergeCell ref="C1356:E1356"/>
    <mergeCell ref="C1357:E1357"/>
    <mergeCell ref="C1358:E1358"/>
    <mergeCell ref="C1347:E1347"/>
    <mergeCell ref="C1348:E1348"/>
    <mergeCell ref="C1349:E1349"/>
    <mergeCell ref="C1350:E1350"/>
    <mergeCell ref="C1351:E1351"/>
    <mergeCell ref="C1352:E1352"/>
    <mergeCell ref="C1341:E1341"/>
    <mergeCell ref="C1342:E1342"/>
    <mergeCell ref="C1343:E1343"/>
    <mergeCell ref="C1344:E1344"/>
    <mergeCell ref="C1345:E1345"/>
    <mergeCell ref="C1346:E1346"/>
    <mergeCell ref="C1371:E1371"/>
    <mergeCell ref="C1372:E1372"/>
    <mergeCell ref="C1373:E1373"/>
    <mergeCell ref="C1374:E1374"/>
    <mergeCell ref="C1375:E1375"/>
    <mergeCell ref="C1376:E1376"/>
    <mergeCell ref="C1365:E1365"/>
    <mergeCell ref="C1366:E1366"/>
    <mergeCell ref="C1367:E1367"/>
    <mergeCell ref="C1368:E1368"/>
    <mergeCell ref="C1369:E1369"/>
    <mergeCell ref="C1370:E1370"/>
    <mergeCell ref="C1359:E1359"/>
    <mergeCell ref="C1360:E1360"/>
    <mergeCell ref="C1361:E1361"/>
    <mergeCell ref="C1362:E1362"/>
    <mergeCell ref="C1363:E1363"/>
    <mergeCell ref="C1364:E1364"/>
    <mergeCell ref="C1389:E1389"/>
    <mergeCell ref="C1390:E1390"/>
    <mergeCell ref="C1391:E1391"/>
    <mergeCell ref="C1392:E1392"/>
    <mergeCell ref="C1393:E1393"/>
    <mergeCell ref="C1394:E1394"/>
    <mergeCell ref="C1383:E1383"/>
    <mergeCell ref="C1384:E1384"/>
    <mergeCell ref="C1385:E1385"/>
    <mergeCell ref="C1386:E1386"/>
    <mergeCell ref="C1387:E1387"/>
    <mergeCell ref="C1388:E1388"/>
    <mergeCell ref="C1377:E1377"/>
    <mergeCell ref="C1378:E1378"/>
    <mergeCell ref="C1379:E1379"/>
    <mergeCell ref="C1380:E1380"/>
    <mergeCell ref="C1381:E1381"/>
    <mergeCell ref="C1382:E1382"/>
    <mergeCell ref="C1407:E1407"/>
    <mergeCell ref="C1408:E1408"/>
    <mergeCell ref="C1409:E1409"/>
    <mergeCell ref="C1410:E1410"/>
    <mergeCell ref="C1411:E1411"/>
    <mergeCell ref="C1412:E1412"/>
    <mergeCell ref="C1401:E1401"/>
    <mergeCell ref="C1402:E1402"/>
    <mergeCell ref="C1403:E1403"/>
    <mergeCell ref="C1404:E1404"/>
    <mergeCell ref="C1405:E1405"/>
    <mergeCell ref="C1406:E1406"/>
    <mergeCell ref="C1395:E1395"/>
    <mergeCell ref="C1396:E1396"/>
    <mergeCell ref="C1397:E1397"/>
    <mergeCell ref="C1398:E1398"/>
    <mergeCell ref="C1399:E1399"/>
    <mergeCell ref="C1400:E1400"/>
    <mergeCell ref="C1425:E1425"/>
    <mergeCell ref="C1426:E1426"/>
    <mergeCell ref="C1427:E1427"/>
    <mergeCell ref="C1428:E1428"/>
    <mergeCell ref="C1429:E1429"/>
    <mergeCell ref="C1430:E1430"/>
    <mergeCell ref="C1419:E1419"/>
    <mergeCell ref="C1420:E1420"/>
    <mergeCell ref="C1421:E1421"/>
    <mergeCell ref="C1422:E1422"/>
    <mergeCell ref="C1423:E1423"/>
    <mergeCell ref="C1424:E1424"/>
    <mergeCell ref="C1413:E1413"/>
    <mergeCell ref="C1414:E1414"/>
    <mergeCell ref="C1415:E1415"/>
    <mergeCell ref="C1416:E1416"/>
    <mergeCell ref="C1417:E1417"/>
    <mergeCell ref="C1418:E1418"/>
    <mergeCell ref="C1443:E1443"/>
    <mergeCell ref="C1444:E1444"/>
    <mergeCell ref="C1445:E1445"/>
    <mergeCell ref="C1446:E1446"/>
    <mergeCell ref="C1447:E1447"/>
    <mergeCell ref="C1448:E1448"/>
    <mergeCell ref="C1437:E1437"/>
    <mergeCell ref="C1438:E1438"/>
    <mergeCell ref="C1439:E1439"/>
    <mergeCell ref="C1440:E1440"/>
    <mergeCell ref="C1441:E1441"/>
    <mergeCell ref="C1442:E1442"/>
    <mergeCell ref="C1431:E1431"/>
    <mergeCell ref="C1432:E1432"/>
    <mergeCell ref="C1433:E1433"/>
    <mergeCell ref="C1434:E1434"/>
    <mergeCell ref="C1435:E1435"/>
    <mergeCell ref="C1436:E1436"/>
    <mergeCell ref="C1461:E1461"/>
    <mergeCell ref="C1462:E1462"/>
    <mergeCell ref="C1463:E1463"/>
    <mergeCell ref="C1464:E1464"/>
    <mergeCell ref="C1465:E1465"/>
    <mergeCell ref="C1466:E1466"/>
    <mergeCell ref="C1455:E1455"/>
    <mergeCell ref="C1456:E1456"/>
    <mergeCell ref="C1457:E1457"/>
    <mergeCell ref="C1458:E1458"/>
    <mergeCell ref="C1459:E1459"/>
    <mergeCell ref="C1460:E1460"/>
    <mergeCell ref="C1449:E1449"/>
    <mergeCell ref="C1450:E1450"/>
    <mergeCell ref="C1451:E1451"/>
    <mergeCell ref="C1452:E1452"/>
    <mergeCell ref="C1453:E1453"/>
    <mergeCell ref="C1454:E1454"/>
    <mergeCell ref="C1479:E1479"/>
    <mergeCell ref="C1480:E1480"/>
    <mergeCell ref="C1481:E1481"/>
    <mergeCell ref="C1482:E1482"/>
    <mergeCell ref="C1483:E1483"/>
    <mergeCell ref="C1484:E1484"/>
    <mergeCell ref="C1473:E1473"/>
    <mergeCell ref="C1474:E1474"/>
    <mergeCell ref="C1475:E1475"/>
    <mergeCell ref="C1476:E1476"/>
    <mergeCell ref="C1477:E1477"/>
    <mergeCell ref="C1478:E1478"/>
    <mergeCell ref="C1467:E1467"/>
    <mergeCell ref="C1468:E1468"/>
    <mergeCell ref="C1469:E1469"/>
    <mergeCell ref="C1470:E1470"/>
    <mergeCell ref="C1471:E1471"/>
    <mergeCell ref="C1472:E1472"/>
    <mergeCell ref="C1497:E1497"/>
    <mergeCell ref="C1498:E1498"/>
    <mergeCell ref="C1499:E1499"/>
    <mergeCell ref="C1500:E1500"/>
    <mergeCell ref="C1501:E1501"/>
    <mergeCell ref="C1502:E1502"/>
    <mergeCell ref="C1491:E1491"/>
    <mergeCell ref="C1492:E1492"/>
    <mergeCell ref="C1493:E1493"/>
    <mergeCell ref="C1494:E1494"/>
    <mergeCell ref="C1495:E1495"/>
    <mergeCell ref="C1496:E1496"/>
    <mergeCell ref="C1485:E1485"/>
    <mergeCell ref="C1486:E1486"/>
    <mergeCell ref="C1487:E1487"/>
    <mergeCell ref="C1488:E1488"/>
    <mergeCell ref="C1489:E1489"/>
    <mergeCell ref="C1490:E1490"/>
    <mergeCell ref="C1515:E1515"/>
    <mergeCell ref="C1516:E1516"/>
    <mergeCell ref="C1517:E1517"/>
    <mergeCell ref="C1518:E1518"/>
    <mergeCell ref="C1519:E1519"/>
    <mergeCell ref="C1520:E1520"/>
    <mergeCell ref="C1509:E1509"/>
    <mergeCell ref="C1510:E1510"/>
    <mergeCell ref="C1511:E1511"/>
    <mergeCell ref="C1512:E1512"/>
    <mergeCell ref="C1513:E1513"/>
    <mergeCell ref="C1514:E1514"/>
    <mergeCell ref="C1503:E1503"/>
    <mergeCell ref="C1504:E1504"/>
    <mergeCell ref="C1505:E1505"/>
    <mergeCell ref="C1506:E1506"/>
    <mergeCell ref="C1507:E1507"/>
    <mergeCell ref="C1508:E1508"/>
    <mergeCell ref="C1533:E1533"/>
    <mergeCell ref="C1534:E1534"/>
    <mergeCell ref="C1535:E1535"/>
    <mergeCell ref="C1536:E1536"/>
    <mergeCell ref="C1537:E1537"/>
    <mergeCell ref="C1538:E1538"/>
    <mergeCell ref="C1527:E1527"/>
    <mergeCell ref="C1528:E1528"/>
    <mergeCell ref="C1529:E1529"/>
    <mergeCell ref="C1530:E1530"/>
    <mergeCell ref="C1531:E1531"/>
    <mergeCell ref="C1532:E1532"/>
    <mergeCell ref="C1521:E1521"/>
    <mergeCell ref="C1522:E1522"/>
    <mergeCell ref="C1523:E1523"/>
    <mergeCell ref="C1524:E1524"/>
    <mergeCell ref="C1525:E1525"/>
    <mergeCell ref="C1526:E1526"/>
    <mergeCell ref="C1551:E1551"/>
    <mergeCell ref="C1552:E1552"/>
    <mergeCell ref="C1553:E1553"/>
    <mergeCell ref="C1554:E1554"/>
    <mergeCell ref="C1555:E1555"/>
    <mergeCell ref="C1556:E1556"/>
    <mergeCell ref="C1545:E1545"/>
    <mergeCell ref="C1546:E1546"/>
    <mergeCell ref="C1547:E1547"/>
    <mergeCell ref="C1548:E1548"/>
    <mergeCell ref="C1549:E1549"/>
    <mergeCell ref="C1550:E1550"/>
    <mergeCell ref="C1539:E1539"/>
    <mergeCell ref="C1540:E1540"/>
    <mergeCell ref="C1541:E1541"/>
    <mergeCell ref="C1542:E1542"/>
    <mergeCell ref="C1543:E1543"/>
    <mergeCell ref="C1544:E1544"/>
    <mergeCell ref="C1569:E1569"/>
    <mergeCell ref="C1570:E1570"/>
    <mergeCell ref="C1571:E1571"/>
    <mergeCell ref="C1572:E1572"/>
    <mergeCell ref="C1573:E1573"/>
    <mergeCell ref="C1574:E1574"/>
    <mergeCell ref="C1563:E1563"/>
    <mergeCell ref="C1564:E1564"/>
    <mergeCell ref="C1565:E1565"/>
    <mergeCell ref="C1566:E1566"/>
    <mergeCell ref="C1567:E1567"/>
    <mergeCell ref="C1568:E1568"/>
    <mergeCell ref="C1557:E1557"/>
    <mergeCell ref="C1558:E1558"/>
    <mergeCell ref="C1559:E1559"/>
    <mergeCell ref="C1560:E1560"/>
    <mergeCell ref="C1561:E1561"/>
    <mergeCell ref="C1562:E1562"/>
    <mergeCell ref="C1587:E1587"/>
    <mergeCell ref="C1588:E1588"/>
    <mergeCell ref="C1589:E1589"/>
    <mergeCell ref="C1590:E1590"/>
    <mergeCell ref="C1591:E1591"/>
    <mergeCell ref="C1592:E1592"/>
    <mergeCell ref="C1581:E1581"/>
    <mergeCell ref="C1582:E1582"/>
    <mergeCell ref="C1583:E1583"/>
    <mergeCell ref="C1584:E1584"/>
    <mergeCell ref="C1585:E1585"/>
    <mergeCell ref="C1586:E1586"/>
    <mergeCell ref="C1575:E1575"/>
    <mergeCell ref="C1576:E1576"/>
    <mergeCell ref="C1577:E1577"/>
    <mergeCell ref="C1578:E1578"/>
    <mergeCell ref="C1579:E1579"/>
    <mergeCell ref="C1580:E1580"/>
    <mergeCell ref="C1605:E1605"/>
    <mergeCell ref="C1606:E1606"/>
    <mergeCell ref="C1607:E1607"/>
    <mergeCell ref="C1608:E1608"/>
    <mergeCell ref="C1609:E1609"/>
    <mergeCell ref="C1610:E1610"/>
    <mergeCell ref="C1599:E1599"/>
    <mergeCell ref="C1600:E1600"/>
    <mergeCell ref="C1601:E1601"/>
    <mergeCell ref="C1602:E1602"/>
    <mergeCell ref="C1603:E1603"/>
    <mergeCell ref="C1604:E1604"/>
    <mergeCell ref="C1593:E1593"/>
    <mergeCell ref="C1594:E1594"/>
    <mergeCell ref="C1595:E1595"/>
    <mergeCell ref="C1596:E1596"/>
    <mergeCell ref="C1597:E1597"/>
    <mergeCell ref="C1598:E1598"/>
    <mergeCell ref="C1623:E1623"/>
    <mergeCell ref="C1624:E1624"/>
    <mergeCell ref="C1625:E1625"/>
    <mergeCell ref="C1626:E1626"/>
    <mergeCell ref="C1627:E1627"/>
    <mergeCell ref="C1628:E1628"/>
    <mergeCell ref="C1617:E1617"/>
    <mergeCell ref="C1618:E1618"/>
    <mergeCell ref="C1619:E1619"/>
    <mergeCell ref="C1620:E1620"/>
    <mergeCell ref="C1621:E1621"/>
    <mergeCell ref="C1622:E1622"/>
    <mergeCell ref="C1611:E1611"/>
    <mergeCell ref="C1612:E1612"/>
    <mergeCell ref="C1613:E1613"/>
    <mergeCell ref="C1614:E1614"/>
    <mergeCell ref="C1615:E1615"/>
    <mergeCell ref="C1616:E1616"/>
    <mergeCell ref="C1641:E1641"/>
    <mergeCell ref="C1642:E1642"/>
    <mergeCell ref="C1643:E1643"/>
    <mergeCell ref="C1644:E1644"/>
    <mergeCell ref="C1645:E1645"/>
    <mergeCell ref="C1646:E1646"/>
    <mergeCell ref="C1635:E1635"/>
    <mergeCell ref="C1636:E1636"/>
    <mergeCell ref="C1637:E1637"/>
    <mergeCell ref="C1638:E1638"/>
    <mergeCell ref="C1639:E1639"/>
    <mergeCell ref="C1640:E1640"/>
    <mergeCell ref="C1629:E1629"/>
    <mergeCell ref="C1630:E1630"/>
    <mergeCell ref="C1631:E1631"/>
    <mergeCell ref="C1632:E1632"/>
    <mergeCell ref="C1633:E1633"/>
    <mergeCell ref="C1634:E1634"/>
    <mergeCell ref="C1665:E1665"/>
    <mergeCell ref="C1666:E1666"/>
    <mergeCell ref="C1667:E1667"/>
    <mergeCell ref="C1668:E1668"/>
    <mergeCell ref="C1659:E1659"/>
    <mergeCell ref="C1660:E1660"/>
    <mergeCell ref="C1661:E1661"/>
    <mergeCell ref="C1662:E1662"/>
    <mergeCell ref="C1663:E1663"/>
    <mergeCell ref="C1664:E1664"/>
    <mergeCell ref="C1653:E1653"/>
    <mergeCell ref="C1654:E1654"/>
    <mergeCell ref="C1655:E1655"/>
    <mergeCell ref="C1656:E1656"/>
    <mergeCell ref="C1657:E1657"/>
    <mergeCell ref="C1658:E1658"/>
    <mergeCell ref="C1647:E1647"/>
    <mergeCell ref="C1648:E1648"/>
    <mergeCell ref="C1649:E1649"/>
    <mergeCell ref="C1650:E1650"/>
    <mergeCell ref="C1651:E1651"/>
    <mergeCell ref="C1652:E16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иш ҳақи -прочие 2020й</vt:lpstr>
      <vt:lpstr>баланс 2020</vt:lpstr>
      <vt:lpstr>тендерлар</vt:lpstr>
      <vt:lpstr>биржадан танлов ва конкурс  1</vt:lpstr>
      <vt:lpstr>капитал кўйилма</vt:lpstr>
      <vt:lpstr>биржадан танлов 2</vt:lpstr>
      <vt:lpstr>ДЕБЕТОР-КРЕДИТ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2021-03-01T10:49:35Z</dcterms:modified>
</cp:coreProperties>
</file>